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icio" sheetId="1" state="visible" r:id="rId1"/>
    <sheet xmlns:r="http://schemas.openxmlformats.org/officeDocument/2006/relationships" name="Ingresos" sheetId="2" state="visible" r:id="rId2"/>
    <sheet xmlns:r="http://schemas.openxmlformats.org/officeDocument/2006/relationships" name="Gastos" sheetId="3" state="visible" r:id="rId3"/>
    <sheet xmlns:r="http://schemas.openxmlformats.org/officeDocument/2006/relationships" name="303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.00 &quot;€&quot;;-#,##0.00 &quot;€&quot;;&quot;-&quot;"/>
    <numFmt numFmtId="165" formatCode="dd/mm/yyyy"/>
  </numFmts>
  <fonts count="6">
    <font>
      <name val="Calibri"/>
      <family val="2"/>
      <color theme="1"/>
      <sz val="11"/>
      <scheme val="minor"/>
    </font>
    <font>
      <name val="Calibri"/>
      <b val="1"/>
      <color rgb="001F3A5F"/>
      <sz val="18"/>
    </font>
    <font>
      <name val="Calibri"/>
      <i val="1"/>
      <color rgb="005A6B7D"/>
      <sz val="10"/>
    </font>
    <font>
      <name val="Calibri"/>
      <b val="1"/>
      <color rgb="00FFFFFF"/>
      <sz val="11"/>
    </font>
    <font>
      <name val="Calibri"/>
      <b val="1"/>
      <color rgb="001F3A5F"/>
      <sz val="11"/>
    </font>
    <font>
      <b val="1"/>
    </font>
  </fonts>
  <fills count="5">
    <fill>
      <patternFill/>
    </fill>
    <fill>
      <patternFill patternType="gray125"/>
    </fill>
    <fill>
      <patternFill patternType="solid">
        <fgColor rgb="001F3A5F"/>
      </patternFill>
    </fill>
    <fill>
      <patternFill patternType="solid">
        <fgColor rgb="00FFF7D6"/>
      </patternFill>
    </fill>
    <fill>
      <patternFill patternType="solid">
        <fgColor rgb="00EAF1F8"/>
      </patternFill>
    </fill>
  </fills>
  <borders count="2">
    <border>
      <left/>
      <right/>
      <top/>
      <bottom/>
      <diagonal/>
    </border>
    <border>
      <left style="thin">
        <color rgb="00D0D7DE"/>
      </left>
      <right style="thin">
        <color rgb="00D0D7DE"/>
      </right>
      <top style="thin">
        <color rgb="00D0D7DE"/>
      </top>
      <bottom style="thin">
        <color rgb="00D0D7DE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horizontal="center" vertical="center" wrapText="1"/>
    </xf>
    <xf numFmtId="0" fontId="0" fillId="0" borderId="1" pivotButton="0" quotePrefix="0" xfId="0"/>
    <xf numFmtId="0" fontId="4" fillId="3" borderId="1" pivotButton="0" quotePrefix="0" xfId="0"/>
    <xf numFmtId="0" fontId="2" fillId="0" borderId="1" applyAlignment="1" pivotButton="0" quotePrefix="0" xfId="0">
      <alignment wrapText="1"/>
    </xf>
    <xf numFmtId="164" fontId="4" fillId="3" borderId="1" pivotButton="0" quotePrefix="0" xfId="0"/>
    <xf numFmtId="0" fontId="4" fillId="0" borderId="0" pivotButton="0" quotePrefix="0" xfId="0"/>
    <xf numFmtId="9" fontId="0" fillId="3" borderId="1" pivotButton="0" quotePrefix="0" xfId="0"/>
    <xf numFmtId="0" fontId="0" fillId="0" borderId="0" applyAlignment="1" pivotButton="0" quotePrefix="0" xfId="0">
      <alignment/>
    </xf>
    <xf numFmtId="165" fontId="0" fillId="3" borderId="0" pivotButton="0" quotePrefix="0" xfId="0"/>
    <xf numFmtId="0" fontId="0" fillId="3" borderId="0" pivotButton="0" quotePrefix="0" xfId="0"/>
    <xf numFmtId="164" fontId="0" fillId="3" borderId="0" pivotButton="0" quotePrefix="0" xfId="0"/>
    <xf numFmtId="9" fontId="0" fillId="3" borderId="0" pivotButton="0" quotePrefix="0" xfId="0"/>
    <xf numFmtId="164" fontId="0" fillId="0" borderId="0" pivotButton="0" quotePrefix="0" xfId="0"/>
    <xf numFmtId="164" fontId="0" fillId="0" borderId="1" pivotButton="0" quotePrefix="0" xfId="0"/>
    <xf numFmtId="0" fontId="4" fillId="0" borderId="1" pivotButton="0" quotePrefix="0" xfId="0"/>
    <xf numFmtId="164" fontId="4" fillId="4" borderId="1" pivotButton="0" quotePrefix="0" xfId="0"/>
    <xf numFmtId="165" fontId="0" fillId="0" borderId="1" applyAlignment="1" pivotButton="0" quotePrefix="0" xfId="0">
      <alignment horizontal="center"/>
    </xf>
    <xf numFmtId="0" fontId="5" fillId="0" borderId="1" applyAlignment="1" pivotButton="0" quotePrefix="0" xfId="0">
      <alignment horizontal="center"/>
    </xf>
  </cellXfs>
  <cellStyles count="1">
    <cellStyle name="Normal" xfId="0" builtinId="0" hidden="0"/>
  </cellStyles>
  <dxfs count="3">
    <dxf>
      <font>
        <b val="1"/>
        <color rgb="009C1C28"/>
      </font>
      <fill>
        <patternFill patternType="solid">
          <fgColor rgb="00F8D7DA"/>
        </patternFill>
      </fill>
    </dxf>
    <dxf>
      <font>
        <b val="1"/>
        <color rgb="007A5600"/>
      </font>
      <fill>
        <patternFill patternType="solid">
          <fgColor rgb="00FFE8A3"/>
        </patternFill>
      </fill>
    </dxf>
    <dxf>
      <font>
        <b val="1"/>
        <color rgb="001E6B34"/>
      </font>
      <fill>
        <patternFill patternType="solid">
          <fgColor rgb="00D4EDDA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1F3A5F"/>
    <outlinePr summaryBelow="1" summaryRight="1"/>
    <pageSetUpPr fitToPage="1"/>
  </sheetPr>
  <dimension ref="B2:D28"/>
  <sheetViews>
    <sheetView showGridLines="0" workbookViewId="0">
      <selection activeCell="A1" sqref="A1"/>
    </sheetView>
  </sheetViews>
  <sheetFormatPr baseColWidth="8" defaultRowHeight="15"/>
  <cols>
    <col width="2" customWidth="1" min="1" max="1"/>
    <col width="46" customWidth="1" min="2" max="2"/>
    <col width="18" customWidth="1" min="3" max="3"/>
    <col width="70" customWidth="1" min="4" max="4"/>
  </cols>
  <sheetData>
    <row r="2">
      <c r="B2" s="1" t="inlineStr">
        <is>
          <t>Control de IVA trimestral (versión gratuita)</t>
        </is>
      </c>
    </row>
    <row r="3">
      <c r="B3" s="2" t="inlineStr">
        <is>
          <t>Rellena solo las celdas amarillas. Herramienta de ayuda: no es asesoramiento fiscal ni un programa de facturación.</t>
        </is>
      </c>
    </row>
    <row r="5" ht="32" customHeight="1">
      <c r="B5" s="3" t="inlineStr">
        <is>
          <t>Parámetro</t>
        </is>
      </c>
      <c r="C5" s="3" t="inlineStr">
        <is>
          <t>Valor</t>
        </is>
      </c>
      <c r="D5" s="3" t="inlineStr">
        <is>
          <t>Fuente / nota</t>
        </is>
      </c>
    </row>
    <row r="6">
      <c r="B6" s="4" t="inlineStr">
        <is>
          <t>Año fiscal</t>
        </is>
      </c>
      <c r="C6" s="5" t="n">
        <v>2027</v>
      </c>
      <c r="D6" s="6" t="inlineStr">
        <is>
          <t>Las facturas de otros años se ignoran en los cálculos.</t>
        </is>
      </c>
    </row>
    <row r="7">
      <c r="B7" s="4" t="inlineStr">
        <is>
          <t>IVA a compensar de ejercicios anteriores (€)</t>
        </is>
      </c>
      <c r="C7" s="7" t="n">
        <v>0</v>
      </c>
      <c r="D7" s="6" t="inlineStr">
        <is>
          <t>Saldo a compensar del 303 del año anterior.</t>
        </is>
      </c>
    </row>
    <row r="18">
      <c r="B18" s="8" t="inlineStr">
        <is>
          <t>Tipos de IVA (editables)</t>
        </is>
      </c>
      <c r="C18" s="8" t="inlineStr">
        <is>
          <t>Retenciones IRPF</t>
        </is>
      </c>
    </row>
    <row r="19">
      <c r="B19" s="9" t="n">
        <v>0.21</v>
      </c>
      <c r="C19" s="9" t="n">
        <v>0.15</v>
      </c>
      <c r="D19" s="2" t="inlineStr">
        <is>
          <t>Ley 37/1992 del IVA: general 21%, reducido 10%, superreducido 4%, exento/0%.</t>
        </is>
      </c>
    </row>
    <row r="20">
      <c r="B20" s="9" t="n">
        <v>0.1</v>
      </c>
      <c r="C20" s="9" t="n">
        <v>0.07000000000000001</v>
      </c>
      <c r="D20" s="2" t="inlineStr">
        <is>
          <t>Retención profesional general 15%; 7% en el año de inicio y los dos siguientes (art. 101 LIRPF).</t>
        </is>
      </c>
    </row>
    <row r="21">
      <c r="B21" s="9" t="n">
        <v>0.04</v>
      </c>
      <c r="C21" s="9" t="n">
        <v>0</v>
      </c>
    </row>
    <row r="22">
      <c r="B22" s="9" t="n">
        <v>0</v>
      </c>
    </row>
    <row r="24">
      <c r="B24" s="8" t="inlineStr">
        <is>
          <t>Cómo usarla</t>
        </is>
      </c>
    </row>
    <row r="25">
      <c r="B25" s="10" t="inlineStr">
        <is>
          <t>1. Completa el año y tus datos en esta hoja.</t>
        </is>
      </c>
    </row>
    <row r="26">
      <c r="B26" s="10" t="inlineStr">
        <is>
          <t>2. Anota cada factura emitida en «Ingresos» y cada gasto en «Gastos» (la cuota de autónomos va como gasto, categoría «Cuota autónomos»).</t>
        </is>
      </c>
    </row>
    <row r="27">
      <c r="B27" s="10" t="inlineStr">
        <is>
          <t>3. Mira «303» (IVA).</t>
        </is>
      </c>
    </row>
    <row r="28">
      <c r="B28" s="10" t="inlineStr">
        <is>
          <t>Esta hoja registra datos: no emite facturas. Revisa cada importe antes de presentar tus modelos; ante dudas, consultá a tu gestor.</t>
        </is>
      </c>
    </row>
  </sheetData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tabColor rgb="002E6DA4"/>
    <outlinePr summaryBelow="1" summaryRight="1"/>
    <pageSetUpPr fitToPage="1"/>
  </sheetPr>
  <dimension ref="A2:N1004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24" customWidth="1" min="3" max="3"/>
    <col width="13" customWidth="1" min="4" max="4"/>
    <col width="26" customWidth="1" min="5" max="5"/>
    <col width="14" customWidth="1" min="6" max="6"/>
    <col width="8" customWidth="1" min="7" max="7"/>
    <col width="12" customWidth="1" min="8" max="8"/>
    <col width="10" customWidth="1" min="9" max="9"/>
    <col width="12" customWidth="1" min="10" max="10"/>
    <col width="14" customWidth="1" min="11" max="11"/>
    <col width="10" customWidth="1" min="12" max="12"/>
    <col width="10" customWidth="1" min="13" max="13"/>
    <col width="6" customWidth="1" min="14" max="14"/>
  </cols>
  <sheetData>
    <row r="2">
      <c r="B2" s="1" t="inlineStr">
        <is>
          <t>Ingresos: facturas emitidas</t>
        </is>
      </c>
    </row>
    <row r="3">
      <c r="B3" s="2" t="inlineStr">
        <is>
          <t>Una fila por factura. Columnas amarillas = datos; el resto se calcula solo.</t>
        </is>
      </c>
    </row>
    <row r="4" ht="32" customHeight="1">
      <c r="A4" s="3" t="inlineStr">
        <is>
          <t>Fecha</t>
        </is>
      </c>
      <c r="B4" s="3" t="inlineStr">
        <is>
          <t>Nº factura</t>
        </is>
      </c>
      <c r="C4" s="3" t="inlineStr">
        <is>
          <t>Cliente</t>
        </is>
      </c>
      <c r="D4" s="3" t="inlineStr">
        <is>
          <t>NIF cliente</t>
        </is>
      </c>
      <c r="E4" s="3" t="inlineStr">
        <is>
          <t>Concepto</t>
        </is>
      </c>
      <c r="F4" s="3" t="inlineStr">
        <is>
          <t>Base imponible</t>
        </is>
      </c>
      <c r="G4" s="3" t="inlineStr">
        <is>
          <t>% IVA</t>
        </is>
      </c>
      <c r="H4" s="3" t="inlineStr">
        <is>
          <t>Cuota IVA</t>
        </is>
      </c>
      <c r="I4" s="3" t="inlineStr">
        <is>
          <t>% Retención</t>
        </is>
      </c>
      <c r="J4" s="3" t="inlineStr">
        <is>
          <t>Retención</t>
        </is>
      </c>
      <c r="K4" s="3" t="inlineStr">
        <is>
          <t>Total factura</t>
        </is>
      </c>
      <c r="L4" s="3" t="inlineStr">
        <is>
          <t>¿Cobrada?</t>
        </is>
      </c>
      <c r="M4" s="3" t="inlineStr">
        <is>
          <t>Trimestre</t>
        </is>
      </c>
      <c r="N4" s="3" t="inlineStr">
        <is>
          <t>Mes</t>
        </is>
      </c>
    </row>
    <row r="5">
      <c r="A5" s="11" t="n"/>
      <c r="B5" s="12" t="n"/>
      <c r="C5" s="12" t="n"/>
      <c r="D5" s="12" t="n"/>
      <c r="E5" s="12" t="n"/>
      <c r="F5" s="13" t="n"/>
      <c r="G5" s="14" t="n"/>
      <c r="H5" s="15">
        <f>IF($F5="","",ROUND($F5*$G5,2))</f>
        <v/>
      </c>
      <c r="I5" s="14" t="n"/>
      <c r="J5" s="15">
        <f>IF($F5="","",ROUND($F5*$I5,2))</f>
        <v/>
      </c>
      <c r="K5" s="15">
        <f>IF($F5="","",$F5+$H5-$J5)</f>
        <v/>
      </c>
      <c r="L5" s="12" t="n"/>
      <c r="M5">
        <f>IF(OR($A5="",$F5=""),"",IF(YEAR($A5)=Inicio!$C$6,ROUNDUP(MONTH($A5)/3,0),"Otro año"))</f>
        <v/>
      </c>
      <c r="N5">
        <f>IF(OR($A5="",$F5=""),"",IF(YEAR($A5)=Inicio!$C$6,MONTH($A5),""))</f>
        <v/>
      </c>
    </row>
    <row r="6">
      <c r="A6" s="11" t="n"/>
      <c r="B6" s="12" t="n"/>
      <c r="C6" s="12" t="n"/>
      <c r="D6" s="12" t="n"/>
      <c r="E6" s="12" t="n"/>
      <c r="F6" s="13" t="n"/>
      <c r="G6" s="14" t="n"/>
      <c r="H6" s="15">
        <f>IF($F6="","",ROUND($F6*$G6,2))</f>
        <v/>
      </c>
      <c r="I6" s="14" t="n"/>
      <c r="J6" s="15">
        <f>IF($F6="","",ROUND($F6*$I6,2))</f>
        <v/>
      </c>
      <c r="K6" s="15">
        <f>IF($F6="","",$F6+$H6-$J6)</f>
        <v/>
      </c>
      <c r="L6" s="12" t="n"/>
      <c r="M6">
        <f>IF(OR($A6="",$F6=""),"",IF(YEAR($A6)=Inicio!$C$6,ROUNDUP(MONTH($A6)/3,0),"Otro año"))</f>
        <v/>
      </c>
      <c r="N6">
        <f>IF(OR($A6="",$F6=""),"",IF(YEAR($A6)=Inicio!$C$6,MONTH($A6),""))</f>
        <v/>
      </c>
    </row>
    <row r="7">
      <c r="A7" s="11" t="n"/>
      <c r="B7" s="12" t="n"/>
      <c r="C7" s="12" t="n"/>
      <c r="D7" s="12" t="n"/>
      <c r="E7" s="12" t="n"/>
      <c r="F7" s="13" t="n"/>
      <c r="G7" s="14" t="n"/>
      <c r="H7" s="15">
        <f>IF($F7="","",ROUND($F7*$G7,2))</f>
        <v/>
      </c>
      <c r="I7" s="14" t="n"/>
      <c r="J7" s="15">
        <f>IF($F7="","",ROUND($F7*$I7,2))</f>
        <v/>
      </c>
      <c r="K7" s="15">
        <f>IF($F7="","",$F7+$H7-$J7)</f>
        <v/>
      </c>
      <c r="L7" s="12" t="n"/>
      <c r="M7">
        <f>IF(OR($A7="",$F7=""),"",IF(YEAR($A7)=Inicio!$C$6,ROUNDUP(MONTH($A7)/3,0),"Otro año"))</f>
        <v/>
      </c>
      <c r="N7">
        <f>IF(OR($A7="",$F7=""),"",IF(YEAR($A7)=Inicio!$C$6,MONTH($A7),""))</f>
        <v/>
      </c>
    </row>
    <row r="8">
      <c r="A8" s="11" t="n"/>
      <c r="B8" s="12" t="n"/>
      <c r="C8" s="12" t="n"/>
      <c r="D8" s="12" t="n"/>
      <c r="E8" s="12" t="n"/>
      <c r="F8" s="13" t="n"/>
      <c r="G8" s="14" t="n"/>
      <c r="H8" s="15">
        <f>IF($F8="","",ROUND($F8*$G8,2))</f>
        <v/>
      </c>
      <c r="I8" s="14" t="n"/>
      <c r="J8" s="15">
        <f>IF($F8="","",ROUND($F8*$I8,2))</f>
        <v/>
      </c>
      <c r="K8" s="15">
        <f>IF($F8="","",$F8+$H8-$J8)</f>
        <v/>
      </c>
      <c r="L8" s="12" t="n"/>
      <c r="M8">
        <f>IF(OR($A8="",$F8=""),"",IF(YEAR($A8)=Inicio!$C$6,ROUNDUP(MONTH($A8)/3,0),"Otro año"))</f>
        <v/>
      </c>
      <c r="N8">
        <f>IF(OR($A8="",$F8=""),"",IF(YEAR($A8)=Inicio!$C$6,MONTH($A8),""))</f>
        <v/>
      </c>
    </row>
    <row r="9">
      <c r="A9" s="11" t="n"/>
      <c r="B9" s="12" t="n"/>
      <c r="C9" s="12" t="n"/>
      <c r="D9" s="12" t="n"/>
      <c r="E9" s="12" t="n"/>
      <c r="F9" s="13" t="n"/>
      <c r="G9" s="14" t="n"/>
      <c r="H9" s="15">
        <f>IF($F9="","",ROUND($F9*$G9,2))</f>
        <v/>
      </c>
      <c r="I9" s="14" t="n"/>
      <c r="J9" s="15">
        <f>IF($F9="","",ROUND($F9*$I9,2))</f>
        <v/>
      </c>
      <c r="K9" s="15">
        <f>IF($F9="","",$F9+$H9-$J9)</f>
        <v/>
      </c>
      <c r="L9" s="12" t="n"/>
      <c r="M9">
        <f>IF(OR($A9="",$F9=""),"",IF(YEAR($A9)=Inicio!$C$6,ROUNDUP(MONTH($A9)/3,0),"Otro año"))</f>
        <v/>
      </c>
      <c r="N9">
        <f>IF(OR($A9="",$F9=""),"",IF(YEAR($A9)=Inicio!$C$6,MONTH($A9),""))</f>
        <v/>
      </c>
    </row>
    <row r="10">
      <c r="A10" s="11" t="n"/>
      <c r="B10" s="12" t="n"/>
      <c r="C10" s="12" t="n"/>
      <c r="D10" s="12" t="n"/>
      <c r="E10" s="12" t="n"/>
      <c r="F10" s="13" t="n"/>
      <c r="G10" s="14" t="n"/>
      <c r="H10" s="15">
        <f>IF($F10="","",ROUND($F10*$G10,2))</f>
        <v/>
      </c>
      <c r="I10" s="14" t="n"/>
      <c r="J10" s="15">
        <f>IF($F10="","",ROUND($F10*$I10,2))</f>
        <v/>
      </c>
      <c r="K10" s="15">
        <f>IF($F10="","",$F10+$H10-$J10)</f>
        <v/>
      </c>
      <c r="L10" s="12" t="n"/>
      <c r="M10">
        <f>IF(OR($A10="",$F10=""),"",IF(YEAR($A10)=Inicio!$C$6,ROUNDUP(MONTH($A10)/3,0),"Otro año"))</f>
        <v/>
      </c>
      <c r="N10">
        <f>IF(OR($A10="",$F10=""),"",IF(YEAR($A10)=Inicio!$C$6,MONTH($A10),""))</f>
        <v/>
      </c>
    </row>
    <row r="11">
      <c r="A11" s="11" t="n"/>
      <c r="B11" s="12" t="n"/>
      <c r="C11" s="12" t="n"/>
      <c r="D11" s="12" t="n"/>
      <c r="E11" s="12" t="n"/>
      <c r="F11" s="13" t="n"/>
      <c r="G11" s="14" t="n"/>
      <c r="H11" s="15">
        <f>IF($F11="","",ROUND($F11*$G11,2))</f>
        <v/>
      </c>
      <c r="I11" s="14" t="n"/>
      <c r="J11" s="15">
        <f>IF($F11="","",ROUND($F11*$I11,2))</f>
        <v/>
      </c>
      <c r="K11" s="15">
        <f>IF($F11="","",$F11+$H11-$J11)</f>
        <v/>
      </c>
      <c r="L11" s="12" t="n"/>
      <c r="M11">
        <f>IF(OR($A11="",$F11=""),"",IF(YEAR($A11)=Inicio!$C$6,ROUNDUP(MONTH($A11)/3,0),"Otro año"))</f>
        <v/>
      </c>
      <c r="N11">
        <f>IF(OR($A11="",$F11=""),"",IF(YEAR($A11)=Inicio!$C$6,MONTH($A11),""))</f>
        <v/>
      </c>
    </row>
    <row r="12">
      <c r="A12" s="11" t="n"/>
      <c r="B12" s="12" t="n"/>
      <c r="C12" s="12" t="n"/>
      <c r="D12" s="12" t="n"/>
      <c r="E12" s="12" t="n"/>
      <c r="F12" s="13" t="n"/>
      <c r="G12" s="14" t="n"/>
      <c r="H12" s="15">
        <f>IF($F12="","",ROUND($F12*$G12,2))</f>
        <v/>
      </c>
      <c r="I12" s="14" t="n"/>
      <c r="J12" s="15">
        <f>IF($F12="","",ROUND($F12*$I12,2))</f>
        <v/>
      </c>
      <c r="K12" s="15">
        <f>IF($F12="","",$F12+$H12-$J12)</f>
        <v/>
      </c>
      <c r="L12" s="12" t="n"/>
      <c r="M12">
        <f>IF(OR($A12="",$F12=""),"",IF(YEAR($A12)=Inicio!$C$6,ROUNDUP(MONTH($A12)/3,0),"Otro año"))</f>
        <v/>
      </c>
      <c r="N12">
        <f>IF(OR($A12="",$F12=""),"",IF(YEAR($A12)=Inicio!$C$6,MONTH($A12),""))</f>
        <v/>
      </c>
    </row>
    <row r="13">
      <c r="A13" s="11" t="n"/>
      <c r="B13" s="12" t="n"/>
      <c r="C13" s="12" t="n"/>
      <c r="D13" s="12" t="n"/>
      <c r="E13" s="12" t="n"/>
      <c r="F13" s="13" t="n"/>
      <c r="G13" s="14" t="n"/>
      <c r="H13" s="15">
        <f>IF($F13="","",ROUND($F13*$G13,2))</f>
        <v/>
      </c>
      <c r="I13" s="14" t="n"/>
      <c r="J13" s="15">
        <f>IF($F13="","",ROUND($F13*$I13,2))</f>
        <v/>
      </c>
      <c r="K13" s="15">
        <f>IF($F13="","",$F13+$H13-$J13)</f>
        <v/>
      </c>
      <c r="L13" s="12" t="n"/>
      <c r="M13">
        <f>IF(OR($A13="",$F13=""),"",IF(YEAR($A13)=Inicio!$C$6,ROUNDUP(MONTH($A13)/3,0),"Otro año"))</f>
        <v/>
      </c>
      <c r="N13">
        <f>IF(OR($A13="",$F13=""),"",IF(YEAR($A13)=Inicio!$C$6,MONTH($A13),""))</f>
        <v/>
      </c>
    </row>
    <row r="14">
      <c r="A14" s="11" t="n"/>
      <c r="B14" s="12" t="n"/>
      <c r="C14" s="12" t="n"/>
      <c r="D14" s="12" t="n"/>
      <c r="E14" s="12" t="n"/>
      <c r="F14" s="13" t="n"/>
      <c r="G14" s="14" t="n"/>
      <c r="H14" s="15">
        <f>IF($F14="","",ROUND($F14*$G14,2))</f>
        <v/>
      </c>
      <c r="I14" s="14" t="n"/>
      <c r="J14" s="15">
        <f>IF($F14="","",ROUND($F14*$I14,2))</f>
        <v/>
      </c>
      <c r="K14" s="15">
        <f>IF($F14="","",$F14+$H14-$J14)</f>
        <v/>
      </c>
      <c r="L14" s="12" t="n"/>
      <c r="M14">
        <f>IF(OR($A14="",$F14=""),"",IF(YEAR($A14)=Inicio!$C$6,ROUNDUP(MONTH($A14)/3,0),"Otro año"))</f>
        <v/>
      </c>
      <c r="N14">
        <f>IF(OR($A14="",$F14=""),"",IF(YEAR($A14)=Inicio!$C$6,MONTH($A14),""))</f>
        <v/>
      </c>
    </row>
    <row r="15">
      <c r="A15" s="11" t="n"/>
      <c r="B15" s="12" t="n"/>
      <c r="C15" s="12" t="n"/>
      <c r="D15" s="12" t="n"/>
      <c r="E15" s="12" t="n"/>
      <c r="F15" s="13" t="n"/>
      <c r="G15" s="14" t="n"/>
      <c r="H15" s="15">
        <f>IF($F15="","",ROUND($F15*$G15,2))</f>
        <v/>
      </c>
      <c r="I15" s="14" t="n"/>
      <c r="J15" s="15">
        <f>IF($F15="","",ROUND($F15*$I15,2))</f>
        <v/>
      </c>
      <c r="K15" s="15">
        <f>IF($F15="","",$F15+$H15-$J15)</f>
        <v/>
      </c>
      <c r="L15" s="12" t="n"/>
      <c r="M15">
        <f>IF(OR($A15="",$F15=""),"",IF(YEAR($A15)=Inicio!$C$6,ROUNDUP(MONTH($A15)/3,0),"Otro año"))</f>
        <v/>
      </c>
      <c r="N15">
        <f>IF(OR($A15="",$F15=""),"",IF(YEAR($A15)=Inicio!$C$6,MONTH($A15),""))</f>
        <v/>
      </c>
    </row>
    <row r="16">
      <c r="A16" s="11" t="n"/>
      <c r="B16" s="12" t="n"/>
      <c r="C16" s="12" t="n"/>
      <c r="D16" s="12" t="n"/>
      <c r="E16" s="12" t="n"/>
      <c r="F16" s="13" t="n"/>
      <c r="G16" s="14" t="n"/>
      <c r="H16" s="15">
        <f>IF($F16="","",ROUND($F16*$G16,2))</f>
        <v/>
      </c>
      <c r="I16" s="14" t="n"/>
      <c r="J16" s="15">
        <f>IF($F16="","",ROUND($F16*$I16,2))</f>
        <v/>
      </c>
      <c r="K16" s="15">
        <f>IF($F16="","",$F16+$H16-$J16)</f>
        <v/>
      </c>
      <c r="L16" s="12" t="n"/>
      <c r="M16">
        <f>IF(OR($A16="",$F16=""),"",IF(YEAR($A16)=Inicio!$C$6,ROUNDUP(MONTH($A16)/3,0),"Otro año"))</f>
        <v/>
      </c>
      <c r="N16">
        <f>IF(OR($A16="",$F16=""),"",IF(YEAR($A16)=Inicio!$C$6,MONTH($A16),""))</f>
        <v/>
      </c>
    </row>
    <row r="17">
      <c r="A17" s="11" t="n"/>
      <c r="B17" s="12" t="n"/>
      <c r="C17" s="12" t="n"/>
      <c r="D17" s="12" t="n"/>
      <c r="E17" s="12" t="n"/>
      <c r="F17" s="13" t="n"/>
      <c r="G17" s="14" t="n"/>
      <c r="H17" s="15">
        <f>IF($F17="","",ROUND($F17*$G17,2))</f>
        <v/>
      </c>
      <c r="I17" s="14" t="n"/>
      <c r="J17" s="15">
        <f>IF($F17="","",ROUND($F17*$I17,2))</f>
        <v/>
      </c>
      <c r="K17" s="15">
        <f>IF($F17="","",$F17+$H17-$J17)</f>
        <v/>
      </c>
      <c r="L17" s="12" t="n"/>
      <c r="M17">
        <f>IF(OR($A17="",$F17=""),"",IF(YEAR($A17)=Inicio!$C$6,ROUNDUP(MONTH($A17)/3,0),"Otro año"))</f>
        <v/>
      </c>
      <c r="N17">
        <f>IF(OR($A17="",$F17=""),"",IF(YEAR($A17)=Inicio!$C$6,MONTH($A17),""))</f>
        <v/>
      </c>
    </row>
    <row r="18">
      <c r="A18" s="11" t="n"/>
      <c r="B18" s="12" t="n"/>
      <c r="C18" s="12" t="n"/>
      <c r="D18" s="12" t="n"/>
      <c r="E18" s="12" t="n"/>
      <c r="F18" s="13" t="n"/>
      <c r="G18" s="14" t="n"/>
      <c r="H18" s="15">
        <f>IF($F18="","",ROUND($F18*$G18,2))</f>
        <v/>
      </c>
      <c r="I18" s="14" t="n"/>
      <c r="J18" s="15">
        <f>IF($F18="","",ROUND($F18*$I18,2))</f>
        <v/>
      </c>
      <c r="K18" s="15">
        <f>IF($F18="","",$F18+$H18-$J18)</f>
        <v/>
      </c>
      <c r="L18" s="12" t="n"/>
      <c r="M18">
        <f>IF(OR($A18="",$F18=""),"",IF(YEAR($A18)=Inicio!$C$6,ROUNDUP(MONTH($A18)/3,0),"Otro año"))</f>
        <v/>
      </c>
      <c r="N18">
        <f>IF(OR($A18="",$F18=""),"",IF(YEAR($A18)=Inicio!$C$6,MONTH($A18),""))</f>
        <v/>
      </c>
    </row>
    <row r="19">
      <c r="A19" s="11" t="n"/>
      <c r="B19" s="12" t="n"/>
      <c r="C19" s="12" t="n"/>
      <c r="D19" s="12" t="n"/>
      <c r="E19" s="12" t="n"/>
      <c r="F19" s="13" t="n"/>
      <c r="G19" s="14" t="n"/>
      <c r="H19" s="15">
        <f>IF($F19="","",ROUND($F19*$G19,2))</f>
        <v/>
      </c>
      <c r="I19" s="14" t="n"/>
      <c r="J19" s="15">
        <f>IF($F19="","",ROUND($F19*$I19,2))</f>
        <v/>
      </c>
      <c r="K19" s="15">
        <f>IF($F19="","",$F19+$H19-$J19)</f>
        <v/>
      </c>
      <c r="L19" s="12" t="n"/>
      <c r="M19">
        <f>IF(OR($A19="",$F19=""),"",IF(YEAR($A19)=Inicio!$C$6,ROUNDUP(MONTH($A19)/3,0),"Otro año"))</f>
        <v/>
      </c>
      <c r="N19">
        <f>IF(OR($A19="",$F19=""),"",IF(YEAR($A19)=Inicio!$C$6,MONTH($A19),""))</f>
        <v/>
      </c>
    </row>
    <row r="20">
      <c r="A20" s="11" t="n"/>
      <c r="B20" s="12" t="n"/>
      <c r="C20" s="12" t="n"/>
      <c r="D20" s="12" t="n"/>
      <c r="E20" s="12" t="n"/>
      <c r="F20" s="13" t="n"/>
      <c r="G20" s="14" t="n"/>
      <c r="H20" s="15">
        <f>IF($F20="","",ROUND($F20*$G20,2))</f>
        <v/>
      </c>
      <c r="I20" s="14" t="n"/>
      <c r="J20" s="15">
        <f>IF($F20="","",ROUND($F20*$I20,2))</f>
        <v/>
      </c>
      <c r="K20" s="15">
        <f>IF($F20="","",$F20+$H20-$J20)</f>
        <v/>
      </c>
      <c r="L20" s="12" t="n"/>
      <c r="M20">
        <f>IF(OR($A20="",$F20=""),"",IF(YEAR($A20)=Inicio!$C$6,ROUNDUP(MONTH($A20)/3,0),"Otro año"))</f>
        <v/>
      </c>
      <c r="N20">
        <f>IF(OR($A20="",$F20=""),"",IF(YEAR($A20)=Inicio!$C$6,MONTH($A20),""))</f>
        <v/>
      </c>
    </row>
    <row r="21">
      <c r="A21" s="11" t="n"/>
      <c r="B21" s="12" t="n"/>
      <c r="C21" s="12" t="n"/>
      <c r="D21" s="12" t="n"/>
      <c r="E21" s="12" t="n"/>
      <c r="F21" s="13" t="n"/>
      <c r="G21" s="14" t="n"/>
      <c r="H21" s="15">
        <f>IF($F21="","",ROUND($F21*$G21,2))</f>
        <v/>
      </c>
      <c r="I21" s="14" t="n"/>
      <c r="J21" s="15">
        <f>IF($F21="","",ROUND($F21*$I21,2))</f>
        <v/>
      </c>
      <c r="K21" s="15">
        <f>IF($F21="","",$F21+$H21-$J21)</f>
        <v/>
      </c>
      <c r="L21" s="12" t="n"/>
      <c r="M21">
        <f>IF(OR($A21="",$F21=""),"",IF(YEAR($A21)=Inicio!$C$6,ROUNDUP(MONTH($A21)/3,0),"Otro año"))</f>
        <v/>
      </c>
      <c r="N21">
        <f>IF(OR($A21="",$F21=""),"",IF(YEAR($A21)=Inicio!$C$6,MONTH($A21),""))</f>
        <v/>
      </c>
    </row>
    <row r="22">
      <c r="A22" s="11" t="n"/>
      <c r="B22" s="12" t="n"/>
      <c r="C22" s="12" t="n"/>
      <c r="D22" s="12" t="n"/>
      <c r="E22" s="12" t="n"/>
      <c r="F22" s="13" t="n"/>
      <c r="G22" s="14" t="n"/>
      <c r="H22" s="15">
        <f>IF($F22="","",ROUND($F22*$G22,2))</f>
        <v/>
      </c>
      <c r="I22" s="14" t="n"/>
      <c r="J22" s="15">
        <f>IF($F22="","",ROUND($F22*$I22,2))</f>
        <v/>
      </c>
      <c r="K22" s="15">
        <f>IF($F22="","",$F22+$H22-$J22)</f>
        <v/>
      </c>
      <c r="L22" s="12" t="n"/>
      <c r="M22">
        <f>IF(OR($A22="",$F22=""),"",IF(YEAR($A22)=Inicio!$C$6,ROUNDUP(MONTH($A22)/3,0),"Otro año"))</f>
        <v/>
      </c>
      <c r="N22">
        <f>IF(OR($A22="",$F22=""),"",IF(YEAR($A22)=Inicio!$C$6,MONTH($A22),""))</f>
        <v/>
      </c>
    </row>
    <row r="23">
      <c r="A23" s="11" t="n"/>
      <c r="B23" s="12" t="n"/>
      <c r="C23" s="12" t="n"/>
      <c r="D23" s="12" t="n"/>
      <c r="E23" s="12" t="n"/>
      <c r="F23" s="13" t="n"/>
      <c r="G23" s="14" t="n"/>
      <c r="H23" s="15">
        <f>IF($F23="","",ROUND($F23*$G23,2))</f>
        <v/>
      </c>
      <c r="I23" s="14" t="n"/>
      <c r="J23" s="15">
        <f>IF($F23="","",ROUND($F23*$I23,2))</f>
        <v/>
      </c>
      <c r="K23" s="15">
        <f>IF($F23="","",$F23+$H23-$J23)</f>
        <v/>
      </c>
      <c r="L23" s="12" t="n"/>
      <c r="M23">
        <f>IF(OR($A23="",$F23=""),"",IF(YEAR($A23)=Inicio!$C$6,ROUNDUP(MONTH($A23)/3,0),"Otro año"))</f>
        <v/>
      </c>
      <c r="N23">
        <f>IF(OR($A23="",$F23=""),"",IF(YEAR($A23)=Inicio!$C$6,MONTH($A23),""))</f>
        <v/>
      </c>
    </row>
    <row r="24">
      <c r="A24" s="11" t="n"/>
      <c r="B24" s="12" t="n"/>
      <c r="C24" s="12" t="n"/>
      <c r="D24" s="12" t="n"/>
      <c r="E24" s="12" t="n"/>
      <c r="F24" s="13" t="n"/>
      <c r="G24" s="14" t="n"/>
      <c r="H24" s="15">
        <f>IF($F24="","",ROUND($F24*$G24,2))</f>
        <v/>
      </c>
      <c r="I24" s="14" t="n"/>
      <c r="J24" s="15">
        <f>IF($F24="","",ROUND($F24*$I24,2))</f>
        <v/>
      </c>
      <c r="K24" s="15">
        <f>IF($F24="","",$F24+$H24-$J24)</f>
        <v/>
      </c>
      <c r="L24" s="12" t="n"/>
      <c r="M24">
        <f>IF(OR($A24="",$F24=""),"",IF(YEAR($A24)=Inicio!$C$6,ROUNDUP(MONTH($A24)/3,0),"Otro año"))</f>
        <v/>
      </c>
      <c r="N24">
        <f>IF(OR($A24="",$F24=""),"",IF(YEAR($A24)=Inicio!$C$6,MONTH($A24),""))</f>
        <v/>
      </c>
    </row>
    <row r="25">
      <c r="A25" s="11" t="n"/>
      <c r="B25" s="12" t="n"/>
      <c r="C25" s="12" t="n"/>
      <c r="D25" s="12" t="n"/>
      <c r="E25" s="12" t="n"/>
      <c r="F25" s="13" t="n"/>
      <c r="G25" s="14" t="n"/>
      <c r="H25" s="15">
        <f>IF($F25="","",ROUND($F25*$G25,2))</f>
        <v/>
      </c>
      <c r="I25" s="14" t="n"/>
      <c r="J25" s="15">
        <f>IF($F25="","",ROUND($F25*$I25,2))</f>
        <v/>
      </c>
      <c r="K25" s="15">
        <f>IF($F25="","",$F25+$H25-$J25)</f>
        <v/>
      </c>
      <c r="L25" s="12" t="n"/>
      <c r="M25">
        <f>IF(OR($A25="",$F25=""),"",IF(YEAR($A25)=Inicio!$C$6,ROUNDUP(MONTH($A25)/3,0),"Otro año"))</f>
        <v/>
      </c>
      <c r="N25">
        <f>IF(OR($A25="",$F25=""),"",IF(YEAR($A25)=Inicio!$C$6,MONTH($A25),""))</f>
        <v/>
      </c>
    </row>
    <row r="26">
      <c r="A26" s="11" t="n"/>
      <c r="B26" s="12" t="n"/>
      <c r="C26" s="12" t="n"/>
      <c r="D26" s="12" t="n"/>
      <c r="E26" s="12" t="n"/>
      <c r="F26" s="13" t="n"/>
      <c r="G26" s="14" t="n"/>
      <c r="H26" s="15">
        <f>IF($F26="","",ROUND($F26*$G26,2))</f>
        <v/>
      </c>
      <c r="I26" s="14" t="n"/>
      <c r="J26" s="15">
        <f>IF($F26="","",ROUND($F26*$I26,2))</f>
        <v/>
      </c>
      <c r="K26" s="15">
        <f>IF($F26="","",$F26+$H26-$J26)</f>
        <v/>
      </c>
      <c r="L26" s="12" t="n"/>
      <c r="M26">
        <f>IF(OR($A26="",$F26=""),"",IF(YEAR($A26)=Inicio!$C$6,ROUNDUP(MONTH($A26)/3,0),"Otro año"))</f>
        <v/>
      </c>
      <c r="N26">
        <f>IF(OR($A26="",$F26=""),"",IF(YEAR($A26)=Inicio!$C$6,MONTH($A26),""))</f>
        <v/>
      </c>
    </row>
    <row r="27">
      <c r="A27" s="11" t="n"/>
      <c r="B27" s="12" t="n"/>
      <c r="C27" s="12" t="n"/>
      <c r="D27" s="12" t="n"/>
      <c r="E27" s="12" t="n"/>
      <c r="F27" s="13" t="n"/>
      <c r="G27" s="14" t="n"/>
      <c r="H27" s="15">
        <f>IF($F27="","",ROUND($F27*$G27,2))</f>
        <v/>
      </c>
      <c r="I27" s="14" t="n"/>
      <c r="J27" s="15">
        <f>IF($F27="","",ROUND($F27*$I27,2))</f>
        <v/>
      </c>
      <c r="K27" s="15">
        <f>IF($F27="","",$F27+$H27-$J27)</f>
        <v/>
      </c>
      <c r="L27" s="12" t="n"/>
      <c r="M27">
        <f>IF(OR($A27="",$F27=""),"",IF(YEAR($A27)=Inicio!$C$6,ROUNDUP(MONTH($A27)/3,0),"Otro año"))</f>
        <v/>
      </c>
      <c r="N27">
        <f>IF(OR($A27="",$F27=""),"",IF(YEAR($A27)=Inicio!$C$6,MONTH($A27),""))</f>
        <v/>
      </c>
    </row>
    <row r="28">
      <c r="A28" s="11" t="n"/>
      <c r="B28" s="12" t="n"/>
      <c r="C28" s="12" t="n"/>
      <c r="D28" s="12" t="n"/>
      <c r="E28" s="12" t="n"/>
      <c r="F28" s="13" t="n"/>
      <c r="G28" s="14" t="n"/>
      <c r="H28" s="15">
        <f>IF($F28="","",ROUND($F28*$G28,2))</f>
        <v/>
      </c>
      <c r="I28" s="14" t="n"/>
      <c r="J28" s="15">
        <f>IF($F28="","",ROUND($F28*$I28,2))</f>
        <v/>
      </c>
      <c r="K28" s="15">
        <f>IF($F28="","",$F28+$H28-$J28)</f>
        <v/>
      </c>
      <c r="L28" s="12" t="n"/>
      <c r="M28">
        <f>IF(OR($A28="",$F28=""),"",IF(YEAR($A28)=Inicio!$C$6,ROUNDUP(MONTH($A28)/3,0),"Otro año"))</f>
        <v/>
      </c>
      <c r="N28">
        <f>IF(OR($A28="",$F28=""),"",IF(YEAR($A28)=Inicio!$C$6,MONTH($A28),""))</f>
        <v/>
      </c>
    </row>
    <row r="29">
      <c r="A29" s="11" t="n"/>
      <c r="B29" s="12" t="n"/>
      <c r="C29" s="12" t="n"/>
      <c r="D29" s="12" t="n"/>
      <c r="E29" s="12" t="n"/>
      <c r="F29" s="13" t="n"/>
      <c r="G29" s="14" t="n"/>
      <c r="H29" s="15">
        <f>IF($F29="","",ROUND($F29*$G29,2))</f>
        <v/>
      </c>
      <c r="I29" s="14" t="n"/>
      <c r="J29" s="15">
        <f>IF($F29="","",ROUND($F29*$I29,2))</f>
        <v/>
      </c>
      <c r="K29" s="15">
        <f>IF($F29="","",$F29+$H29-$J29)</f>
        <v/>
      </c>
      <c r="L29" s="12" t="n"/>
      <c r="M29">
        <f>IF(OR($A29="",$F29=""),"",IF(YEAR($A29)=Inicio!$C$6,ROUNDUP(MONTH($A29)/3,0),"Otro año"))</f>
        <v/>
      </c>
      <c r="N29">
        <f>IF(OR($A29="",$F29=""),"",IF(YEAR($A29)=Inicio!$C$6,MONTH($A29),""))</f>
        <v/>
      </c>
    </row>
    <row r="30">
      <c r="A30" s="11" t="n"/>
      <c r="B30" s="12" t="n"/>
      <c r="C30" s="12" t="n"/>
      <c r="D30" s="12" t="n"/>
      <c r="E30" s="12" t="n"/>
      <c r="F30" s="13" t="n"/>
      <c r="G30" s="14" t="n"/>
      <c r="H30" s="15">
        <f>IF($F30="","",ROUND($F30*$G30,2))</f>
        <v/>
      </c>
      <c r="I30" s="14" t="n"/>
      <c r="J30" s="15">
        <f>IF($F30="","",ROUND($F30*$I30,2))</f>
        <v/>
      </c>
      <c r="K30" s="15">
        <f>IF($F30="","",$F30+$H30-$J30)</f>
        <v/>
      </c>
      <c r="L30" s="12" t="n"/>
      <c r="M30">
        <f>IF(OR($A30="",$F30=""),"",IF(YEAR($A30)=Inicio!$C$6,ROUNDUP(MONTH($A30)/3,0),"Otro año"))</f>
        <v/>
      </c>
      <c r="N30">
        <f>IF(OR($A30="",$F30=""),"",IF(YEAR($A30)=Inicio!$C$6,MONTH($A30),""))</f>
        <v/>
      </c>
    </row>
    <row r="31">
      <c r="A31" s="11" t="n"/>
      <c r="B31" s="12" t="n"/>
      <c r="C31" s="12" t="n"/>
      <c r="D31" s="12" t="n"/>
      <c r="E31" s="12" t="n"/>
      <c r="F31" s="13" t="n"/>
      <c r="G31" s="14" t="n"/>
      <c r="H31" s="15">
        <f>IF($F31="","",ROUND($F31*$G31,2))</f>
        <v/>
      </c>
      <c r="I31" s="14" t="n"/>
      <c r="J31" s="15">
        <f>IF($F31="","",ROUND($F31*$I31,2))</f>
        <v/>
      </c>
      <c r="K31" s="15">
        <f>IF($F31="","",$F31+$H31-$J31)</f>
        <v/>
      </c>
      <c r="L31" s="12" t="n"/>
      <c r="M31">
        <f>IF(OR($A31="",$F31=""),"",IF(YEAR($A31)=Inicio!$C$6,ROUNDUP(MONTH($A31)/3,0),"Otro año"))</f>
        <v/>
      </c>
      <c r="N31">
        <f>IF(OR($A31="",$F31=""),"",IF(YEAR($A31)=Inicio!$C$6,MONTH($A31),""))</f>
        <v/>
      </c>
    </row>
    <row r="32">
      <c r="A32" s="11" t="n"/>
      <c r="B32" s="12" t="n"/>
      <c r="C32" s="12" t="n"/>
      <c r="D32" s="12" t="n"/>
      <c r="E32" s="12" t="n"/>
      <c r="F32" s="13" t="n"/>
      <c r="G32" s="14" t="n"/>
      <c r="H32" s="15">
        <f>IF($F32="","",ROUND($F32*$G32,2))</f>
        <v/>
      </c>
      <c r="I32" s="14" t="n"/>
      <c r="J32" s="15">
        <f>IF($F32="","",ROUND($F32*$I32,2))</f>
        <v/>
      </c>
      <c r="K32" s="15">
        <f>IF($F32="","",$F32+$H32-$J32)</f>
        <v/>
      </c>
      <c r="L32" s="12" t="n"/>
      <c r="M32">
        <f>IF(OR($A32="",$F32=""),"",IF(YEAR($A32)=Inicio!$C$6,ROUNDUP(MONTH($A32)/3,0),"Otro año"))</f>
        <v/>
      </c>
      <c r="N32">
        <f>IF(OR($A32="",$F32=""),"",IF(YEAR($A32)=Inicio!$C$6,MONTH($A32),""))</f>
        <v/>
      </c>
    </row>
    <row r="33">
      <c r="A33" s="11" t="n"/>
      <c r="B33" s="12" t="n"/>
      <c r="C33" s="12" t="n"/>
      <c r="D33" s="12" t="n"/>
      <c r="E33" s="12" t="n"/>
      <c r="F33" s="13" t="n"/>
      <c r="G33" s="14" t="n"/>
      <c r="H33" s="15">
        <f>IF($F33="","",ROUND($F33*$G33,2))</f>
        <v/>
      </c>
      <c r="I33" s="14" t="n"/>
      <c r="J33" s="15">
        <f>IF($F33="","",ROUND($F33*$I33,2))</f>
        <v/>
      </c>
      <c r="K33" s="15">
        <f>IF($F33="","",$F33+$H33-$J33)</f>
        <v/>
      </c>
      <c r="L33" s="12" t="n"/>
      <c r="M33">
        <f>IF(OR($A33="",$F33=""),"",IF(YEAR($A33)=Inicio!$C$6,ROUNDUP(MONTH($A33)/3,0),"Otro año"))</f>
        <v/>
      </c>
      <c r="N33">
        <f>IF(OR($A33="",$F33=""),"",IF(YEAR($A33)=Inicio!$C$6,MONTH($A33),""))</f>
        <v/>
      </c>
    </row>
    <row r="34">
      <c r="A34" s="11" t="n"/>
      <c r="B34" s="12" t="n"/>
      <c r="C34" s="12" t="n"/>
      <c r="D34" s="12" t="n"/>
      <c r="E34" s="12" t="n"/>
      <c r="F34" s="13" t="n"/>
      <c r="G34" s="14" t="n"/>
      <c r="H34" s="15">
        <f>IF($F34="","",ROUND($F34*$G34,2))</f>
        <v/>
      </c>
      <c r="I34" s="14" t="n"/>
      <c r="J34" s="15">
        <f>IF($F34="","",ROUND($F34*$I34,2))</f>
        <v/>
      </c>
      <c r="K34" s="15">
        <f>IF($F34="","",$F34+$H34-$J34)</f>
        <v/>
      </c>
      <c r="L34" s="12" t="n"/>
      <c r="M34">
        <f>IF(OR($A34="",$F34=""),"",IF(YEAR($A34)=Inicio!$C$6,ROUNDUP(MONTH($A34)/3,0),"Otro año"))</f>
        <v/>
      </c>
      <c r="N34">
        <f>IF(OR($A34="",$F34=""),"",IF(YEAR($A34)=Inicio!$C$6,MONTH($A34),""))</f>
        <v/>
      </c>
    </row>
    <row r="35">
      <c r="A35" s="11" t="n"/>
      <c r="B35" s="12" t="n"/>
      <c r="C35" s="12" t="n"/>
      <c r="D35" s="12" t="n"/>
      <c r="E35" s="12" t="n"/>
      <c r="F35" s="13" t="n"/>
      <c r="G35" s="14" t="n"/>
      <c r="H35" s="15">
        <f>IF($F35="","",ROUND($F35*$G35,2))</f>
        <v/>
      </c>
      <c r="I35" s="14" t="n"/>
      <c r="J35" s="15">
        <f>IF($F35="","",ROUND($F35*$I35,2))</f>
        <v/>
      </c>
      <c r="K35" s="15">
        <f>IF($F35="","",$F35+$H35-$J35)</f>
        <v/>
      </c>
      <c r="L35" s="12" t="n"/>
      <c r="M35">
        <f>IF(OR($A35="",$F35=""),"",IF(YEAR($A35)=Inicio!$C$6,ROUNDUP(MONTH($A35)/3,0),"Otro año"))</f>
        <v/>
      </c>
      <c r="N35">
        <f>IF(OR($A35="",$F35=""),"",IF(YEAR($A35)=Inicio!$C$6,MONTH($A35),""))</f>
        <v/>
      </c>
    </row>
    <row r="36">
      <c r="A36" s="11" t="n"/>
      <c r="B36" s="12" t="n"/>
      <c r="C36" s="12" t="n"/>
      <c r="D36" s="12" t="n"/>
      <c r="E36" s="12" t="n"/>
      <c r="F36" s="13" t="n"/>
      <c r="G36" s="14" t="n"/>
      <c r="H36" s="15">
        <f>IF($F36="","",ROUND($F36*$G36,2))</f>
        <v/>
      </c>
      <c r="I36" s="14" t="n"/>
      <c r="J36" s="15">
        <f>IF($F36="","",ROUND($F36*$I36,2))</f>
        <v/>
      </c>
      <c r="K36" s="15">
        <f>IF($F36="","",$F36+$H36-$J36)</f>
        <v/>
      </c>
      <c r="L36" s="12" t="n"/>
      <c r="M36">
        <f>IF(OR($A36="",$F36=""),"",IF(YEAR($A36)=Inicio!$C$6,ROUNDUP(MONTH($A36)/3,0),"Otro año"))</f>
        <v/>
      </c>
      <c r="N36">
        <f>IF(OR($A36="",$F36=""),"",IF(YEAR($A36)=Inicio!$C$6,MONTH($A36),""))</f>
        <v/>
      </c>
    </row>
    <row r="37">
      <c r="A37" s="11" t="n"/>
      <c r="B37" s="12" t="n"/>
      <c r="C37" s="12" t="n"/>
      <c r="D37" s="12" t="n"/>
      <c r="E37" s="12" t="n"/>
      <c r="F37" s="13" t="n"/>
      <c r="G37" s="14" t="n"/>
      <c r="H37" s="15">
        <f>IF($F37="","",ROUND($F37*$G37,2))</f>
        <v/>
      </c>
      <c r="I37" s="14" t="n"/>
      <c r="J37" s="15">
        <f>IF($F37="","",ROUND($F37*$I37,2))</f>
        <v/>
      </c>
      <c r="K37" s="15">
        <f>IF($F37="","",$F37+$H37-$J37)</f>
        <v/>
      </c>
      <c r="L37" s="12" t="n"/>
      <c r="M37">
        <f>IF(OR($A37="",$F37=""),"",IF(YEAR($A37)=Inicio!$C$6,ROUNDUP(MONTH($A37)/3,0),"Otro año"))</f>
        <v/>
      </c>
      <c r="N37">
        <f>IF(OR($A37="",$F37=""),"",IF(YEAR($A37)=Inicio!$C$6,MONTH($A37),""))</f>
        <v/>
      </c>
    </row>
    <row r="38">
      <c r="A38" s="11" t="n"/>
      <c r="B38" s="12" t="n"/>
      <c r="C38" s="12" t="n"/>
      <c r="D38" s="12" t="n"/>
      <c r="E38" s="12" t="n"/>
      <c r="F38" s="13" t="n"/>
      <c r="G38" s="14" t="n"/>
      <c r="H38" s="15">
        <f>IF($F38="","",ROUND($F38*$G38,2))</f>
        <v/>
      </c>
      <c r="I38" s="14" t="n"/>
      <c r="J38" s="15">
        <f>IF($F38="","",ROUND($F38*$I38,2))</f>
        <v/>
      </c>
      <c r="K38" s="15">
        <f>IF($F38="","",$F38+$H38-$J38)</f>
        <v/>
      </c>
      <c r="L38" s="12" t="n"/>
      <c r="M38">
        <f>IF(OR($A38="",$F38=""),"",IF(YEAR($A38)=Inicio!$C$6,ROUNDUP(MONTH($A38)/3,0),"Otro año"))</f>
        <v/>
      </c>
      <c r="N38">
        <f>IF(OR($A38="",$F38=""),"",IF(YEAR($A38)=Inicio!$C$6,MONTH($A38),""))</f>
        <v/>
      </c>
    </row>
    <row r="39">
      <c r="A39" s="11" t="n"/>
      <c r="B39" s="12" t="n"/>
      <c r="C39" s="12" t="n"/>
      <c r="D39" s="12" t="n"/>
      <c r="E39" s="12" t="n"/>
      <c r="F39" s="13" t="n"/>
      <c r="G39" s="14" t="n"/>
      <c r="H39" s="15">
        <f>IF($F39="","",ROUND($F39*$G39,2))</f>
        <v/>
      </c>
      <c r="I39" s="14" t="n"/>
      <c r="J39" s="15">
        <f>IF($F39="","",ROUND($F39*$I39,2))</f>
        <v/>
      </c>
      <c r="K39" s="15">
        <f>IF($F39="","",$F39+$H39-$J39)</f>
        <v/>
      </c>
      <c r="L39" s="12" t="n"/>
      <c r="M39">
        <f>IF(OR($A39="",$F39=""),"",IF(YEAR($A39)=Inicio!$C$6,ROUNDUP(MONTH($A39)/3,0),"Otro año"))</f>
        <v/>
      </c>
      <c r="N39">
        <f>IF(OR($A39="",$F39=""),"",IF(YEAR($A39)=Inicio!$C$6,MONTH($A39),""))</f>
        <v/>
      </c>
    </row>
    <row r="40">
      <c r="A40" s="11" t="n"/>
      <c r="B40" s="12" t="n"/>
      <c r="C40" s="12" t="n"/>
      <c r="D40" s="12" t="n"/>
      <c r="E40" s="12" t="n"/>
      <c r="F40" s="13" t="n"/>
      <c r="G40" s="14" t="n"/>
      <c r="H40" s="15">
        <f>IF($F40="","",ROUND($F40*$G40,2))</f>
        <v/>
      </c>
      <c r="I40" s="14" t="n"/>
      <c r="J40" s="15">
        <f>IF($F40="","",ROUND($F40*$I40,2))</f>
        <v/>
      </c>
      <c r="K40" s="15">
        <f>IF($F40="","",$F40+$H40-$J40)</f>
        <v/>
      </c>
      <c r="L40" s="12" t="n"/>
      <c r="M40">
        <f>IF(OR($A40="",$F40=""),"",IF(YEAR($A40)=Inicio!$C$6,ROUNDUP(MONTH($A40)/3,0),"Otro año"))</f>
        <v/>
      </c>
      <c r="N40">
        <f>IF(OR($A40="",$F40=""),"",IF(YEAR($A40)=Inicio!$C$6,MONTH($A40),""))</f>
        <v/>
      </c>
    </row>
    <row r="41">
      <c r="A41" s="11" t="n"/>
      <c r="B41" s="12" t="n"/>
      <c r="C41" s="12" t="n"/>
      <c r="D41" s="12" t="n"/>
      <c r="E41" s="12" t="n"/>
      <c r="F41" s="13" t="n"/>
      <c r="G41" s="14" t="n"/>
      <c r="H41" s="15">
        <f>IF($F41="","",ROUND($F41*$G41,2))</f>
        <v/>
      </c>
      <c r="I41" s="14" t="n"/>
      <c r="J41" s="15">
        <f>IF($F41="","",ROUND($F41*$I41,2))</f>
        <v/>
      </c>
      <c r="K41" s="15">
        <f>IF($F41="","",$F41+$H41-$J41)</f>
        <v/>
      </c>
      <c r="L41" s="12" t="n"/>
      <c r="M41">
        <f>IF(OR($A41="",$F41=""),"",IF(YEAR($A41)=Inicio!$C$6,ROUNDUP(MONTH($A41)/3,0),"Otro año"))</f>
        <v/>
      </c>
      <c r="N41">
        <f>IF(OR($A41="",$F41=""),"",IF(YEAR($A41)=Inicio!$C$6,MONTH($A41),""))</f>
        <v/>
      </c>
    </row>
    <row r="42">
      <c r="A42" s="11" t="n"/>
      <c r="B42" s="12" t="n"/>
      <c r="C42" s="12" t="n"/>
      <c r="D42" s="12" t="n"/>
      <c r="E42" s="12" t="n"/>
      <c r="F42" s="13" t="n"/>
      <c r="G42" s="14" t="n"/>
      <c r="H42" s="15">
        <f>IF($F42="","",ROUND($F42*$G42,2))</f>
        <v/>
      </c>
      <c r="I42" s="14" t="n"/>
      <c r="J42" s="15">
        <f>IF($F42="","",ROUND($F42*$I42,2))</f>
        <v/>
      </c>
      <c r="K42" s="15">
        <f>IF($F42="","",$F42+$H42-$J42)</f>
        <v/>
      </c>
      <c r="L42" s="12" t="n"/>
      <c r="M42">
        <f>IF(OR($A42="",$F42=""),"",IF(YEAR($A42)=Inicio!$C$6,ROUNDUP(MONTH($A42)/3,0),"Otro año"))</f>
        <v/>
      </c>
      <c r="N42">
        <f>IF(OR($A42="",$F42=""),"",IF(YEAR($A42)=Inicio!$C$6,MONTH($A42),""))</f>
        <v/>
      </c>
    </row>
    <row r="43">
      <c r="A43" s="11" t="n"/>
      <c r="B43" s="12" t="n"/>
      <c r="C43" s="12" t="n"/>
      <c r="D43" s="12" t="n"/>
      <c r="E43" s="12" t="n"/>
      <c r="F43" s="13" t="n"/>
      <c r="G43" s="14" t="n"/>
      <c r="H43" s="15">
        <f>IF($F43="","",ROUND($F43*$G43,2))</f>
        <v/>
      </c>
      <c r="I43" s="14" t="n"/>
      <c r="J43" s="15">
        <f>IF($F43="","",ROUND($F43*$I43,2))</f>
        <v/>
      </c>
      <c r="K43" s="15">
        <f>IF($F43="","",$F43+$H43-$J43)</f>
        <v/>
      </c>
      <c r="L43" s="12" t="n"/>
      <c r="M43">
        <f>IF(OR($A43="",$F43=""),"",IF(YEAR($A43)=Inicio!$C$6,ROUNDUP(MONTH($A43)/3,0),"Otro año"))</f>
        <v/>
      </c>
      <c r="N43">
        <f>IF(OR($A43="",$F43=""),"",IF(YEAR($A43)=Inicio!$C$6,MONTH($A43),""))</f>
        <v/>
      </c>
    </row>
    <row r="44">
      <c r="A44" s="11" t="n"/>
      <c r="B44" s="12" t="n"/>
      <c r="C44" s="12" t="n"/>
      <c r="D44" s="12" t="n"/>
      <c r="E44" s="12" t="n"/>
      <c r="F44" s="13" t="n"/>
      <c r="G44" s="14" t="n"/>
      <c r="H44" s="15">
        <f>IF($F44="","",ROUND($F44*$G44,2))</f>
        <v/>
      </c>
      <c r="I44" s="14" t="n"/>
      <c r="J44" s="15">
        <f>IF($F44="","",ROUND($F44*$I44,2))</f>
        <v/>
      </c>
      <c r="K44" s="15">
        <f>IF($F44="","",$F44+$H44-$J44)</f>
        <v/>
      </c>
      <c r="L44" s="12" t="n"/>
      <c r="M44">
        <f>IF(OR($A44="",$F44=""),"",IF(YEAR($A44)=Inicio!$C$6,ROUNDUP(MONTH($A44)/3,0),"Otro año"))</f>
        <v/>
      </c>
      <c r="N44">
        <f>IF(OR($A44="",$F44=""),"",IF(YEAR($A44)=Inicio!$C$6,MONTH($A44),""))</f>
        <v/>
      </c>
    </row>
    <row r="45">
      <c r="A45" s="11" t="n"/>
      <c r="B45" s="12" t="n"/>
      <c r="C45" s="12" t="n"/>
      <c r="D45" s="12" t="n"/>
      <c r="E45" s="12" t="n"/>
      <c r="F45" s="13" t="n"/>
      <c r="G45" s="14" t="n"/>
      <c r="H45" s="15">
        <f>IF($F45="","",ROUND($F45*$G45,2))</f>
        <v/>
      </c>
      <c r="I45" s="14" t="n"/>
      <c r="J45" s="15">
        <f>IF($F45="","",ROUND($F45*$I45,2))</f>
        <v/>
      </c>
      <c r="K45" s="15">
        <f>IF($F45="","",$F45+$H45-$J45)</f>
        <v/>
      </c>
      <c r="L45" s="12" t="n"/>
      <c r="M45">
        <f>IF(OR($A45="",$F45=""),"",IF(YEAR($A45)=Inicio!$C$6,ROUNDUP(MONTH($A45)/3,0),"Otro año"))</f>
        <v/>
      </c>
      <c r="N45">
        <f>IF(OR($A45="",$F45=""),"",IF(YEAR($A45)=Inicio!$C$6,MONTH($A45),""))</f>
        <v/>
      </c>
    </row>
    <row r="46">
      <c r="A46" s="11" t="n"/>
      <c r="B46" s="12" t="n"/>
      <c r="C46" s="12" t="n"/>
      <c r="D46" s="12" t="n"/>
      <c r="E46" s="12" t="n"/>
      <c r="F46" s="13" t="n"/>
      <c r="G46" s="14" t="n"/>
      <c r="H46" s="15">
        <f>IF($F46="","",ROUND($F46*$G46,2))</f>
        <v/>
      </c>
      <c r="I46" s="14" t="n"/>
      <c r="J46" s="15">
        <f>IF($F46="","",ROUND($F46*$I46,2))</f>
        <v/>
      </c>
      <c r="K46" s="15">
        <f>IF($F46="","",$F46+$H46-$J46)</f>
        <v/>
      </c>
      <c r="L46" s="12" t="n"/>
      <c r="M46">
        <f>IF(OR($A46="",$F46=""),"",IF(YEAR($A46)=Inicio!$C$6,ROUNDUP(MONTH($A46)/3,0),"Otro año"))</f>
        <v/>
      </c>
      <c r="N46">
        <f>IF(OR($A46="",$F46=""),"",IF(YEAR($A46)=Inicio!$C$6,MONTH($A46),""))</f>
        <v/>
      </c>
    </row>
    <row r="47">
      <c r="A47" s="11" t="n"/>
      <c r="B47" s="12" t="n"/>
      <c r="C47" s="12" t="n"/>
      <c r="D47" s="12" t="n"/>
      <c r="E47" s="12" t="n"/>
      <c r="F47" s="13" t="n"/>
      <c r="G47" s="14" t="n"/>
      <c r="H47" s="15">
        <f>IF($F47="","",ROUND($F47*$G47,2))</f>
        <v/>
      </c>
      <c r="I47" s="14" t="n"/>
      <c r="J47" s="15">
        <f>IF($F47="","",ROUND($F47*$I47,2))</f>
        <v/>
      </c>
      <c r="K47" s="15">
        <f>IF($F47="","",$F47+$H47-$J47)</f>
        <v/>
      </c>
      <c r="L47" s="12" t="n"/>
      <c r="M47">
        <f>IF(OR($A47="",$F47=""),"",IF(YEAR($A47)=Inicio!$C$6,ROUNDUP(MONTH($A47)/3,0),"Otro año"))</f>
        <v/>
      </c>
      <c r="N47">
        <f>IF(OR($A47="",$F47=""),"",IF(YEAR($A47)=Inicio!$C$6,MONTH($A47),""))</f>
        <v/>
      </c>
    </row>
    <row r="48">
      <c r="A48" s="11" t="n"/>
      <c r="B48" s="12" t="n"/>
      <c r="C48" s="12" t="n"/>
      <c r="D48" s="12" t="n"/>
      <c r="E48" s="12" t="n"/>
      <c r="F48" s="13" t="n"/>
      <c r="G48" s="14" t="n"/>
      <c r="H48" s="15">
        <f>IF($F48="","",ROUND($F48*$G48,2))</f>
        <v/>
      </c>
      <c r="I48" s="14" t="n"/>
      <c r="J48" s="15">
        <f>IF($F48="","",ROUND($F48*$I48,2))</f>
        <v/>
      </c>
      <c r="K48" s="15">
        <f>IF($F48="","",$F48+$H48-$J48)</f>
        <v/>
      </c>
      <c r="L48" s="12" t="n"/>
      <c r="M48">
        <f>IF(OR($A48="",$F48=""),"",IF(YEAR($A48)=Inicio!$C$6,ROUNDUP(MONTH($A48)/3,0),"Otro año"))</f>
        <v/>
      </c>
      <c r="N48">
        <f>IF(OR($A48="",$F48=""),"",IF(YEAR($A48)=Inicio!$C$6,MONTH($A48),""))</f>
        <v/>
      </c>
    </row>
    <row r="49">
      <c r="A49" s="11" t="n"/>
      <c r="B49" s="12" t="n"/>
      <c r="C49" s="12" t="n"/>
      <c r="D49" s="12" t="n"/>
      <c r="E49" s="12" t="n"/>
      <c r="F49" s="13" t="n"/>
      <c r="G49" s="14" t="n"/>
      <c r="H49" s="15">
        <f>IF($F49="","",ROUND($F49*$G49,2))</f>
        <v/>
      </c>
      <c r="I49" s="14" t="n"/>
      <c r="J49" s="15">
        <f>IF($F49="","",ROUND($F49*$I49,2))</f>
        <v/>
      </c>
      <c r="K49" s="15">
        <f>IF($F49="","",$F49+$H49-$J49)</f>
        <v/>
      </c>
      <c r="L49" s="12" t="n"/>
      <c r="M49">
        <f>IF(OR($A49="",$F49=""),"",IF(YEAR($A49)=Inicio!$C$6,ROUNDUP(MONTH($A49)/3,0),"Otro año"))</f>
        <v/>
      </c>
      <c r="N49">
        <f>IF(OR($A49="",$F49=""),"",IF(YEAR($A49)=Inicio!$C$6,MONTH($A49),""))</f>
        <v/>
      </c>
    </row>
    <row r="50">
      <c r="A50" s="11" t="n"/>
      <c r="B50" s="12" t="n"/>
      <c r="C50" s="12" t="n"/>
      <c r="D50" s="12" t="n"/>
      <c r="E50" s="12" t="n"/>
      <c r="F50" s="13" t="n"/>
      <c r="G50" s="14" t="n"/>
      <c r="H50" s="15">
        <f>IF($F50="","",ROUND($F50*$G50,2))</f>
        <v/>
      </c>
      <c r="I50" s="14" t="n"/>
      <c r="J50" s="15">
        <f>IF($F50="","",ROUND($F50*$I50,2))</f>
        <v/>
      </c>
      <c r="K50" s="15">
        <f>IF($F50="","",$F50+$H50-$J50)</f>
        <v/>
      </c>
      <c r="L50" s="12" t="n"/>
      <c r="M50">
        <f>IF(OR($A50="",$F50=""),"",IF(YEAR($A50)=Inicio!$C$6,ROUNDUP(MONTH($A50)/3,0),"Otro año"))</f>
        <v/>
      </c>
      <c r="N50">
        <f>IF(OR($A50="",$F50=""),"",IF(YEAR($A50)=Inicio!$C$6,MONTH($A50),""))</f>
        <v/>
      </c>
    </row>
    <row r="51">
      <c r="A51" s="11" t="n"/>
      <c r="B51" s="12" t="n"/>
      <c r="C51" s="12" t="n"/>
      <c r="D51" s="12" t="n"/>
      <c r="E51" s="12" t="n"/>
      <c r="F51" s="13" t="n"/>
      <c r="G51" s="14" t="n"/>
      <c r="H51" s="15">
        <f>IF($F51="","",ROUND($F51*$G51,2))</f>
        <v/>
      </c>
      <c r="I51" s="14" t="n"/>
      <c r="J51" s="15">
        <f>IF($F51="","",ROUND($F51*$I51,2))</f>
        <v/>
      </c>
      <c r="K51" s="15">
        <f>IF($F51="","",$F51+$H51-$J51)</f>
        <v/>
      </c>
      <c r="L51" s="12" t="n"/>
      <c r="M51">
        <f>IF(OR($A51="",$F51=""),"",IF(YEAR($A51)=Inicio!$C$6,ROUNDUP(MONTH($A51)/3,0),"Otro año"))</f>
        <v/>
      </c>
      <c r="N51">
        <f>IF(OR($A51="",$F51=""),"",IF(YEAR($A51)=Inicio!$C$6,MONTH($A51),""))</f>
        <v/>
      </c>
    </row>
    <row r="52">
      <c r="A52" s="11" t="n"/>
      <c r="B52" s="12" t="n"/>
      <c r="C52" s="12" t="n"/>
      <c r="D52" s="12" t="n"/>
      <c r="E52" s="12" t="n"/>
      <c r="F52" s="13" t="n"/>
      <c r="G52" s="14" t="n"/>
      <c r="H52" s="15">
        <f>IF($F52="","",ROUND($F52*$G52,2))</f>
        <v/>
      </c>
      <c r="I52" s="14" t="n"/>
      <c r="J52" s="15">
        <f>IF($F52="","",ROUND($F52*$I52,2))</f>
        <v/>
      </c>
      <c r="K52" s="15">
        <f>IF($F52="","",$F52+$H52-$J52)</f>
        <v/>
      </c>
      <c r="L52" s="12" t="n"/>
      <c r="M52">
        <f>IF(OR($A52="",$F52=""),"",IF(YEAR($A52)=Inicio!$C$6,ROUNDUP(MONTH($A52)/3,0),"Otro año"))</f>
        <v/>
      </c>
      <c r="N52">
        <f>IF(OR($A52="",$F52=""),"",IF(YEAR($A52)=Inicio!$C$6,MONTH($A52),""))</f>
        <v/>
      </c>
    </row>
    <row r="53">
      <c r="A53" s="11" t="n"/>
      <c r="B53" s="12" t="n"/>
      <c r="C53" s="12" t="n"/>
      <c r="D53" s="12" t="n"/>
      <c r="E53" s="12" t="n"/>
      <c r="F53" s="13" t="n"/>
      <c r="G53" s="14" t="n"/>
      <c r="H53" s="15">
        <f>IF($F53="","",ROUND($F53*$G53,2))</f>
        <v/>
      </c>
      <c r="I53" s="14" t="n"/>
      <c r="J53" s="15">
        <f>IF($F53="","",ROUND($F53*$I53,2))</f>
        <v/>
      </c>
      <c r="K53" s="15">
        <f>IF($F53="","",$F53+$H53-$J53)</f>
        <v/>
      </c>
      <c r="L53" s="12" t="n"/>
      <c r="M53">
        <f>IF(OR($A53="",$F53=""),"",IF(YEAR($A53)=Inicio!$C$6,ROUNDUP(MONTH($A53)/3,0),"Otro año"))</f>
        <v/>
      </c>
      <c r="N53">
        <f>IF(OR($A53="",$F53=""),"",IF(YEAR($A53)=Inicio!$C$6,MONTH($A53),""))</f>
        <v/>
      </c>
    </row>
    <row r="54">
      <c r="A54" s="11" t="n"/>
      <c r="B54" s="12" t="n"/>
      <c r="C54" s="12" t="n"/>
      <c r="D54" s="12" t="n"/>
      <c r="E54" s="12" t="n"/>
      <c r="F54" s="13" t="n"/>
      <c r="G54" s="14" t="n"/>
      <c r="H54" s="15">
        <f>IF($F54="","",ROUND($F54*$G54,2))</f>
        <v/>
      </c>
      <c r="I54" s="14" t="n"/>
      <c r="J54" s="15">
        <f>IF($F54="","",ROUND($F54*$I54,2))</f>
        <v/>
      </c>
      <c r="K54" s="15">
        <f>IF($F54="","",$F54+$H54-$J54)</f>
        <v/>
      </c>
      <c r="L54" s="12" t="n"/>
      <c r="M54">
        <f>IF(OR($A54="",$F54=""),"",IF(YEAR($A54)=Inicio!$C$6,ROUNDUP(MONTH($A54)/3,0),"Otro año"))</f>
        <v/>
      </c>
      <c r="N54">
        <f>IF(OR($A54="",$F54=""),"",IF(YEAR($A54)=Inicio!$C$6,MONTH($A54),""))</f>
        <v/>
      </c>
    </row>
    <row r="55">
      <c r="A55" s="11" t="n"/>
      <c r="B55" s="12" t="n"/>
      <c r="C55" s="12" t="n"/>
      <c r="D55" s="12" t="n"/>
      <c r="E55" s="12" t="n"/>
      <c r="F55" s="13" t="n"/>
      <c r="G55" s="14" t="n"/>
      <c r="H55" s="15">
        <f>IF($F55="","",ROUND($F55*$G55,2))</f>
        <v/>
      </c>
      <c r="I55" s="14" t="n"/>
      <c r="J55" s="15">
        <f>IF($F55="","",ROUND($F55*$I55,2))</f>
        <v/>
      </c>
      <c r="K55" s="15">
        <f>IF($F55="","",$F55+$H55-$J55)</f>
        <v/>
      </c>
      <c r="L55" s="12" t="n"/>
      <c r="M55">
        <f>IF(OR($A55="",$F55=""),"",IF(YEAR($A55)=Inicio!$C$6,ROUNDUP(MONTH($A55)/3,0),"Otro año"))</f>
        <v/>
      </c>
      <c r="N55">
        <f>IF(OR($A55="",$F55=""),"",IF(YEAR($A55)=Inicio!$C$6,MONTH($A55),""))</f>
        <v/>
      </c>
    </row>
    <row r="56">
      <c r="A56" s="11" t="n"/>
      <c r="B56" s="12" t="n"/>
      <c r="C56" s="12" t="n"/>
      <c r="D56" s="12" t="n"/>
      <c r="E56" s="12" t="n"/>
      <c r="F56" s="13" t="n"/>
      <c r="G56" s="14" t="n"/>
      <c r="H56" s="15">
        <f>IF($F56="","",ROUND($F56*$G56,2))</f>
        <v/>
      </c>
      <c r="I56" s="14" t="n"/>
      <c r="J56" s="15">
        <f>IF($F56="","",ROUND($F56*$I56,2))</f>
        <v/>
      </c>
      <c r="K56" s="15">
        <f>IF($F56="","",$F56+$H56-$J56)</f>
        <v/>
      </c>
      <c r="L56" s="12" t="n"/>
      <c r="M56">
        <f>IF(OR($A56="",$F56=""),"",IF(YEAR($A56)=Inicio!$C$6,ROUNDUP(MONTH($A56)/3,0),"Otro año"))</f>
        <v/>
      </c>
      <c r="N56">
        <f>IF(OR($A56="",$F56=""),"",IF(YEAR($A56)=Inicio!$C$6,MONTH($A56),""))</f>
        <v/>
      </c>
    </row>
    <row r="57">
      <c r="A57" s="11" t="n"/>
      <c r="B57" s="12" t="n"/>
      <c r="C57" s="12" t="n"/>
      <c r="D57" s="12" t="n"/>
      <c r="E57" s="12" t="n"/>
      <c r="F57" s="13" t="n"/>
      <c r="G57" s="14" t="n"/>
      <c r="H57" s="15">
        <f>IF($F57="","",ROUND($F57*$G57,2))</f>
        <v/>
      </c>
      <c r="I57" s="14" t="n"/>
      <c r="J57" s="15">
        <f>IF($F57="","",ROUND($F57*$I57,2))</f>
        <v/>
      </c>
      <c r="K57" s="15">
        <f>IF($F57="","",$F57+$H57-$J57)</f>
        <v/>
      </c>
      <c r="L57" s="12" t="n"/>
      <c r="M57">
        <f>IF(OR($A57="",$F57=""),"",IF(YEAR($A57)=Inicio!$C$6,ROUNDUP(MONTH($A57)/3,0),"Otro año"))</f>
        <v/>
      </c>
      <c r="N57">
        <f>IF(OR($A57="",$F57=""),"",IF(YEAR($A57)=Inicio!$C$6,MONTH($A57),""))</f>
        <v/>
      </c>
    </row>
    <row r="58">
      <c r="A58" s="11" t="n"/>
      <c r="B58" s="12" t="n"/>
      <c r="C58" s="12" t="n"/>
      <c r="D58" s="12" t="n"/>
      <c r="E58" s="12" t="n"/>
      <c r="F58" s="13" t="n"/>
      <c r="G58" s="14" t="n"/>
      <c r="H58" s="15">
        <f>IF($F58="","",ROUND($F58*$G58,2))</f>
        <v/>
      </c>
      <c r="I58" s="14" t="n"/>
      <c r="J58" s="15">
        <f>IF($F58="","",ROUND($F58*$I58,2))</f>
        <v/>
      </c>
      <c r="K58" s="15">
        <f>IF($F58="","",$F58+$H58-$J58)</f>
        <v/>
      </c>
      <c r="L58" s="12" t="n"/>
      <c r="M58">
        <f>IF(OR($A58="",$F58=""),"",IF(YEAR($A58)=Inicio!$C$6,ROUNDUP(MONTH($A58)/3,0),"Otro año"))</f>
        <v/>
      </c>
      <c r="N58">
        <f>IF(OR($A58="",$F58=""),"",IF(YEAR($A58)=Inicio!$C$6,MONTH($A58),""))</f>
        <v/>
      </c>
    </row>
    <row r="59">
      <c r="A59" s="11" t="n"/>
      <c r="B59" s="12" t="n"/>
      <c r="C59" s="12" t="n"/>
      <c r="D59" s="12" t="n"/>
      <c r="E59" s="12" t="n"/>
      <c r="F59" s="13" t="n"/>
      <c r="G59" s="14" t="n"/>
      <c r="H59" s="15">
        <f>IF($F59="","",ROUND($F59*$G59,2))</f>
        <v/>
      </c>
      <c r="I59" s="14" t="n"/>
      <c r="J59" s="15">
        <f>IF($F59="","",ROUND($F59*$I59,2))</f>
        <v/>
      </c>
      <c r="K59" s="15">
        <f>IF($F59="","",$F59+$H59-$J59)</f>
        <v/>
      </c>
      <c r="L59" s="12" t="n"/>
      <c r="M59">
        <f>IF(OR($A59="",$F59=""),"",IF(YEAR($A59)=Inicio!$C$6,ROUNDUP(MONTH($A59)/3,0),"Otro año"))</f>
        <v/>
      </c>
      <c r="N59">
        <f>IF(OR($A59="",$F59=""),"",IF(YEAR($A59)=Inicio!$C$6,MONTH($A59),""))</f>
        <v/>
      </c>
    </row>
    <row r="60">
      <c r="A60" s="11" t="n"/>
      <c r="B60" s="12" t="n"/>
      <c r="C60" s="12" t="n"/>
      <c r="D60" s="12" t="n"/>
      <c r="E60" s="12" t="n"/>
      <c r="F60" s="13" t="n"/>
      <c r="G60" s="14" t="n"/>
      <c r="H60" s="15">
        <f>IF($F60="","",ROUND($F60*$G60,2))</f>
        <v/>
      </c>
      <c r="I60" s="14" t="n"/>
      <c r="J60" s="15">
        <f>IF($F60="","",ROUND($F60*$I60,2))</f>
        <v/>
      </c>
      <c r="K60" s="15">
        <f>IF($F60="","",$F60+$H60-$J60)</f>
        <v/>
      </c>
      <c r="L60" s="12" t="n"/>
      <c r="M60">
        <f>IF(OR($A60="",$F60=""),"",IF(YEAR($A60)=Inicio!$C$6,ROUNDUP(MONTH($A60)/3,0),"Otro año"))</f>
        <v/>
      </c>
      <c r="N60">
        <f>IF(OR($A60="",$F60=""),"",IF(YEAR($A60)=Inicio!$C$6,MONTH($A60),""))</f>
        <v/>
      </c>
    </row>
    <row r="61">
      <c r="A61" s="11" t="n"/>
      <c r="B61" s="12" t="n"/>
      <c r="C61" s="12" t="n"/>
      <c r="D61" s="12" t="n"/>
      <c r="E61" s="12" t="n"/>
      <c r="F61" s="13" t="n"/>
      <c r="G61" s="14" t="n"/>
      <c r="H61" s="15">
        <f>IF($F61="","",ROUND($F61*$G61,2))</f>
        <v/>
      </c>
      <c r="I61" s="14" t="n"/>
      <c r="J61" s="15">
        <f>IF($F61="","",ROUND($F61*$I61,2))</f>
        <v/>
      </c>
      <c r="K61" s="15">
        <f>IF($F61="","",$F61+$H61-$J61)</f>
        <v/>
      </c>
      <c r="L61" s="12" t="n"/>
      <c r="M61">
        <f>IF(OR($A61="",$F61=""),"",IF(YEAR($A61)=Inicio!$C$6,ROUNDUP(MONTH($A61)/3,0),"Otro año"))</f>
        <v/>
      </c>
      <c r="N61">
        <f>IF(OR($A61="",$F61=""),"",IF(YEAR($A61)=Inicio!$C$6,MONTH($A61),""))</f>
        <v/>
      </c>
    </row>
    <row r="62">
      <c r="A62" s="11" t="n"/>
      <c r="B62" s="12" t="n"/>
      <c r="C62" s="12" t="n"/>
      <c r="D62" s="12" t="n"/>
      <c r="E62" s="12" t="n"/>
      <c r="F62" s="13" t="n"/>
      <c r="G62" s="14" t="n"/>
      <c r="H62" s="15">
        <f>IF($F62="","",ROUND($F62*$G62,2))</f>
        <v/>
      </c>
      <c r="I62" s="14" t="n"/>
      <c r="J62" s="15">
        <f>IF($F62="","",ROUND($F62*$I62,2))</f>
        <v/>
      </c>
      <c r="K62" s="15">
        <f>IF($F62="","",$F62+$H62-$J62)</f>
        <v/>
      </c>
      <c r="L62" s="12" t="n"/>
      <c r="M62">
        <f>IF(OR($A62="",$F62=""),"",IF(YEAR($A62)=Inicio!$C$6,ROUNDUP(MONTH($A62)/3,0),"Otro año"))</f>
        <v/>
      </c>
      <c r="N62">
        <f>IF(OR($A62="",$F62=""),"",IF(YEAR($A62)=Inicio!$C$6,MONTH($A62),""))</f>
        <v/>
      </c>
    </row>
    <row r="63">
      <c r="A63" s="11" t="n"/>
      <c r="B63" s="12" t="n"/>
      <c r="C63" s="12" t="n"/>
      <c r="D63" s="12" t="n"/>
      <c r="E63" s="12" t="n"/>
      <c r="F63" s="13" t="n"/>
      <c r="G63" s="14" t="n"/>
      <c r="H63" s="15">
        <f>IF($F63="","",ROUND($F63*$G63,2))</f>
        <v/>
      </c>
      <c r="I63" s="14" t="n"/>
      <c r="J63" s="15">
        <f>IF($F63="","",ROUND($F63*$I63,2))</f>
        <v/>
      </c>
      <c r="K63" s="15">
        <f>IF($F63="","",$F63+$H63-$J63)</f>
        <v/>
      </c>
      <c r="L63" s="12" t="n"/>
      <c r="M63">
        <f>IF(OR($A63="",$F63=""),"",IF(YEAR($A63)=Inicio!$C$6,ROUNDUP(MONTH($A63)/3,0),"Otro año"))</f>
        <v/>
      </c>
      <c r="N63">
        <f>IF(OR($A63="",$F63=""),"",IF(YEAR($A63)=Inicio!$C$6,MONTH($A63),""))</f>
        <v/>
      </c>
    </row>
    <row r="64">
      <c r="A64" s="11" t="n"/>
      <c r="B64" s="12" t="n"/>
      <c r="C64" s="12" t="n"/>
      <c r="D64" s="12" t="n"/>
      <c r="E64" s="12" t="n"/>
      <c r="F64" s="13" t="n"/>
      <c r="G64" s="14" t="n"/>
      <c r="H64" s="15">
        <f>IF($F64="","",ROUND($F64*$G64,2))</f>
        <v/>
      </c>
      <c r="I64" s="14" t="n"/>
      <c r="J64" s="15">
        <f>IF($F64="","",ROUND($F64*$I64,2))</f>
        <v/>
      </c>
      <c r="K64" s="15">
        <f>IF($F64="","",$F64+$H64-$J64)</f>
        <v/>
      </c>
      <c r="L64" s="12" t="n"/>
      <c r="M64">
        <f>IF(OR($A64="",$F64=""),"",IF(YEAR($A64)=Inicio!$C$6,ROUNDUP(MONTH($A64)/3,0),"Otro año"))</f>
        <v/>
      </c>
      <c r="N64">
        <f>IF(OR($A64="",$F64=""),"",IF(YEAR($A64)=Inicio!$C$6,MONTH($A64),""))</f>
        <v/>
      </c>
    </row>
    <row r="65">
      <c r="A65" s="11" t="n"/>
      <c r="B65" s="12" t="n"/>
      <c r="C65" s="12" t="n"/>
      <c r="D65" s="12" t="n"/>
      <c r="E65" s="12" t="n"/>
      <c r="F65" s="13" t="n"/>
      <c r="G65" s="14" t="n"/>
      <c r="H65" s="15">
        <f>IF($F65="","",ROUND($F65*$G65,2))</f>
        <v/>
      </c>
      <c r="I65" s="14" t="n"/>
      <c r="J65" s="15">
        <f>IF($F65="","",ROUND($F65*$I65,2))</f>
        <v/>
      </c>
      <c r="K65" s="15">
        <f>IF($F65="","",$F65+$H65-$J65)</f>
        <v/>
      </c>
      <c r="L65" s="12" t="n"/>
      <c r="M65">
        <f>IF(OR($A65="",$F65=""),"",IF(YEAR($A65)=Inicio!$C$6,ROUNDUP(MONTH($A65)/3,0),"Otro año"))</f>
        <v/>
      </c>
      <c r="N65">
        <f>IF(OR($A65="",$F65=""),"",IF(YEAR($A65)=Inicio!$C$6,MONTH($A65),""))</f>
        <v/>
      </c>
    </row>
    <row r="66">
      <c r="A66" s="11" t="n"/>
      <c r="B66" s="12" t="n"/>
      <c r="C66" s="12" t="n"/>
      <c r="D66" s="12" t="n"/>
      <c r="E66" s="12" t="n"/>
      <c r="F66" s="13" t="n"/>
      <c r="G66" s="14" t="n"/>
      <c r="H66" s="15">
        <f>IF($F66="","",ROUND($F66*$G66,2))</f>
        <v/>
      </c>
      <c r="I66" s="14" t="n"/>
      <c r="J66" s="15">
        <f>IF($F66="","",ROUND($F66*$I66,2))</f>
        <v/>
      </c>
      <c r="K66" s="15">
        <f>IF($F66="","",$F66+$H66-$J66)</f>
        <v/>
      </c>
      <c r="L66" s="12" t="n"/>
      <c r="M66">
        <f>IF(OR($A66="",$F66=""),"",IF(YEAR($A66)=Inicio!$C$6,ROUNDUP(MONTH($A66)/3,0),"Otro año"))</f>
        <v/>
      </c>
      <c r="N66">
        <f>IF(OR($A66="",$F66=""),"",IF(YEAR($A66)=Inicio!$C$6,MONTH($A66),""))</f>
        <v/>
      </c>
    </row>
    <row r="67">
      <c r="A67" s="11" t="n"/>
      <c r="B67" s="12" t="n"/>
      <c r="C67" s="12" t="n"/>
      <c r="D67" s="12" t="n"/>
      <c r="E67" s="12" t="n"/>
      <c r="F67" s="13" t="n"/>
      <c r="G67" s="14" t="n"/>
      <c r="H67" s="15">
        <f>IF($F67="","",ROUND($F67*$G67,2))</f>
        <v/>
      </c>
      <c r="I67" s="14" t="n"/>
      <c r="J67" s="15">
        <f>IF($F67="","",ROUND($F67*$I67,2))</f>
        <v/>
      </c>
      <c r="K67" s="15">
        <f>IF($F67="","",$F67+$H67-$J67)</f>
        <v/>
      </c>
      <c r="L67" s="12" t="n"/>
      <c r="M67">
        <f>IF(OR($A67="",$F67=""),"",IF(YEAR($A67)=Inicio!$C$6,ROUNDUP(MONTH($A67)/3,0),"Otro año"))</f>
        <v/>
      </c>
      <c r="N67">
        <f>IF(OR($A67="",$F67=""),"",IF(YEAR($A67)=Inicio!$C$6,MONTH($A67),""))</f>
        <v/>
      </c>
    </row>
    <row r="68">
      <c r="A68" s="11" t="n"/>
      <c r="B68" s="12" t="n"/>
      <c r="C68" s="12" t="n"/>
      <c r="D68" s="12" t="n"/>
      <c r="E68" s="12" t="n"/>
      <c r="F68" s="13" t="n"/>
      <c r="G68" s="14" t="n"/>
      <c r="H68" s="15">
        <f>IF($F68="","",ROUND($F68*$G68,2))</f>
        <v/>
      </c>
      <c r="I68" s="14" t="n"/>
      <c r="J68" s="15">
        <f>IF($F68="","",ROUND($F68*$I68,2))</f>
        <v/>
      </c>
      <c r="K68" s="15">
        <f>IF($F68="","",$F68+$H68-$J68)</f>
        <v/>
      </c>
      <c r="L68" s="12" t="n"/>
      <c r="M68">
        <f>IF(OR($A68="",$F68=""),"",IF(YEAR($A68)=Inicio!$C$6,ROUNDUP(MONTH($A68)/3,0),"Otro año"))</f>
        <v/>
      </c>
      <c r="N68">
        <f>IF(OR($A68="",$F68=""),"",IF(YEAR($A68)=Inicio!$C$6,MONTH($A68),""))</f>
        <v/>
      </c>
    </row>
    <row r="69">
      <c r="A69" s="11" t="n"/>
      <c r="B69" s="12" t="n"/>
      <c r="C69" s="12" t="n"/>
      <c r="D69" s="12" t="n"/>
      <c r="E69" s="12" t="n"/>
      <c r="F69" s="13" t="n"/>
      <c r="G69" s="14" t="n"/>
      <c r="H69" s="15">
        <f>IF($F69="","",ROUND($F69*$G69,2))</f>
        <v/>
      </c>
      <c r="I69" s="14" t="n"/>
      <c r="J69" s="15">
        <f>IF($F69="","",ROUND($F69*$I69,2))</f>
        <v/>
      </c>
      <c r="K69" s="15">
        <f>IF($F69="","",$F69+$H69-$J69)</f>
        <v/>
      </c>
      <c r="L69" s="12" t="n"/>
      <c r="M69">
        <f>IF(OR($A69="",$F69=""),"",IF(YEAR($A69)=Inicio!$C$6,ROUNDUP(MONTH($A69)/3,0),"Otro año"))</f>
        <v/>
      </c>
      <c r="N69">
        <f>IF(OR($A69="",$F69=""),"",IF(YEAR($A69)=Inicio!$C$6,MONTH($A69),""))</f>
        <v/>
      </c>
    </row>
    <row r="70">
      <c r="A70" s="11" t="n"/>
      <c r="B70" s="12" t="n"/>
      <c r="C70" s="12" t="n"/>
      <c r="D70" s="12" t="n"/>
      <c r="E70" s="12" t="n"/>
      <c r="F70" s="13" t="n"/>
      <c r="G70" s="14" t="n"/>
      <c r="H70" s="15">
        <f>IF($F70="","",ROUND($F70*$G70,2))</f>
        <v/>
      </c>
      <c r="I70" s="14" t="n"/>
      <c r="J70" s="15">
        <f>IF($F70="","",ROUND($F70*$I70,2))</f>
        <v/>
      </c>
      <c r="K70" s="15">
        <f>IF($F70="","",$F70+$H70-$J70)</f>
        <v/>
      </c>
      <c r="L70" s="12" t="n"/>
      <c r="M70">
        <f>IF(OR($A70="",$F70=""),"",IF(YEAR($A70)=Inicio!$C$6,ROUNDUP(MONTH($A70)/3,0),"Otro año"))</f>
        <v/>
      </c>
      <c r="N70">
        <f>IF(OR($A70="",$F70=""),"",IF(YEAR($A70)=Inicio!$C$6,MONTH($A70),""))</f>
        <v/>
      </c>
    </row>
    <row r="71">
      <c r="A71" s="11" t="n"/>
      <c r="B71" s="12" t="n"/>
      <c r="C71" s="12" t="n"/>
      <c r="D71" s="12" t="n"/>
      <c r="E71" s="12" t="n"/>
      <c r="F71" s="13" t="n"/>
      <c r="G71" s="14" t="n"/>
      <c r="H71" s="15">
        <f>IF($F71="","",ROUND($F71*$G71,2))</f>
        <v/>
      </c>
      <c r="I71" s="14" t="n"/>
      <c r="J71" s="15">
        <f>IF($F71="","",ROUND($F71*$I71,2))</f>
        <v/>
      </c>
      <c r="K71" s="15">
        <f>IF($F71="","",$F71+$H71-$J71)</f>
        <v/>
      </c>
      <c r="L71" s="12" t="n"/>
      <c r="M71">
        <f>IF(OR($A71="",$F71=""),"",IF(YEAR($A71)=Inicio!$C$6,ROUNDUP(MONTH($A71)/3,0),"Otro año"))</f>
        <v/>
      </c>
      <c r="N71">
        <f>IF(OR($A71="",$F71=""),"",IF(YEAR($A71)=Inicio!$C$6,MONTH($A71),""))</f>
        <v/>
      </c>
    </row>
    <row r="72">
      <c r="A72" s="11" t="n"/>
      <c r="B72" s="12" t="n"/>
      <c r="C72" s="12" t="n"/>
      <c r="D72" s="12" t="n"/>
      <c r="E72" s="12" t="n"/>
      <c r="F72" s="13" t="n"/>
      <c r="G72" s="14" t="n"/>
      <c r="H72" s="15">
        <f>IF($F72="","",ROUND($F72*$G72,2))</f>
        <v/>
      </c>
      <c r="I72" s="14" t="n"/>
      <c r="J72" s="15">
        <f>IF($F72="","",ROUND($F72*$I72,2))</f>
        <v/>
      </c>
      <c r="K72" s="15">
        <f>IF($F72="","",$F72+$H72-$J72)</f>
        <v/>
      </c>
      <c r="L72" s="12" t="n"/>
      <c r="M72">
        <f>IF(OR($A72="",$F72=""),"",IF(YEAR($A72)=Inicio!$C$6,ROUNDUP(MONTH($A72)/3,0),"Otro año"))</f>
        <v/>
      </c>
      <c r="N72">
        <f>IF(OR($A72="",$F72=""),"",IF(YEAR($A72)=Inicio!$C$6,MONTH($A72),""))</f>
        <v/>
      </c>
    </row>
    <row r="73">
      <c r="A73" s="11" t="n"/>
      <c r="B73" s="12" t="n"/>
      <c r="C73" s="12" t="n"/>
      <c r="D73" s="12" t="n"/>
      <c r="E73" s="12" t="n"/>
      <c r="F73" s="13" t="n"/>
      <c r="G73" s="14" t="n"/>
      <c r="H73" s="15">
        <f>IF($F73="","",ROUND($F73*$G73,2))</f>
        <v/>
      </c>
      <c r="I73" s="14" t="n"/>
      <c r="J73" s="15">
        <f>IF($F73="","",ROUND($F73*$I73,2))</f>
        <v/>
      </c>
      <c r="K73" s="15">
        <f>IF($F73="","",$F73+$H73-$J73)</f>
        <v/>
      </c>
      <c r="L73" s="12" t="n"/>
      <c r="M73">
        <f>IF(OR($A73="",$F73=""),"",IF(YEAR($A73)=Inicio!$C$6,ROUNDUP(MONTH($A73)/3,0),"Otro año"))</f>
        <v/>
      </c>
      <c r="N73">
        <f>IF(OR($A73="",$F73=""),"",IF(YEAR($A73)=Inicio!$C$6,MONTH($A73),""))</f>
        <v/>
      </c>
    </row>
    <row r="74">
      <c r="A74" s="11" t="n"/>
      <c r="B74" s="12" t="n"/>
      <c r="C74" s="12" t="n"/>
      <c r="D74" s="12" t="n"/>
      <c r="E74" s="12" t="n"/>
      <c r="F74" s="13" t="n"/>
      <c r="G74" s="14" t="n"/>
      <c r="H74" s="15">
        <f>IF($F74="","",ROUND($F74*$G74,2))</f>
        <v/>
      </c>
      <c r="I74" s="14" t="n"/>
      <c r="J74" s="15">
        <f>IF($F74="","",ROUND($F74*$I74,2))</f>
        <v/>
      </c>
      <c r="K74" s="15">
        <f>IF($F74="","",$F74+$H74-$J74)</f>
        <v/>
      </c>
      <c r="L74" s="12" t="n"/>
      <c r="M74">
        <f>IF(OR($A74="",$F74=""),"",IF(YEAR($A74)=Inicio!$C$6,ROUNDUP(MONTH($A74)/3,0),"Otro año"))</f>
        <v/>
      </c>
      <c r="N74">
        <f>IF(OR($A74="",$F74=""),"",IF(YEAR($A74)=Inicio!$C$6,MONTH($A74),""))</f>
        <v/>
      </c>
    </row>
    <row r="75">
      <c r="A75" s="11" t="n"/>
      <c r="B75" s="12" t="n"/>
      <c r="C75" s="12" t="n"/>
      <c r="D75" s="12" t="n"/>
      <c r="E75" s="12" t="n"/>
      <c r="F75" s="13" t="n"/>
      <c r="G75" s="14" t="n"/>
      <c r="H75" s="15">
        <f>IF($F75="","",ROUND($F75*$G75,2))</f>
        <v/>
      </c>
      <c r="I75" s="14" t="n"/>
      <c r="J75" s="15">
        <f>IF($F75="","",ROUND($F75*$I75,2))</f>
        <v/>
      </c>
      <c r="K75" s="15">
        <f>IF($F75="","",$F75+$H75-$J75)</f>
        <v/>
      </c>
      <c r="L75" s="12" t="n"/>
      <c r="M75">
        <f>IF(OR($A75="",$F75=""),"",IF(YEAR($A75)=Inicio!$C$6,ROUNDUP(MONTH($A75)/3,0),"Otro año"))</f>
        <v/>
      </c>
      <c r="N75">
        <f>IF(OR($A75="",$F75=""),"",IF(YEAR($A75)=Inicio!$C$6,MONTH($A75),""))</f>
        <v/>
      </c>
    </row>
    <row r="76">
      <c r="A76" s="11" t="n"/>
      <c r="B76" s="12" t="n"/>
      <c r="C76" s="12" t="n"/>
      <c r="D76" s="12" t="n"/>
      <c r="E76" s="12" t="n"/>
      <c r="F76" s="13" t="n"/>
      <c r="G76" s="14" t="n"/>
      <c r="H76" s="15">
        <f>IF($F76="","",ROUND($F76*$G76,2))</f>
        <v/>
      </c>
      <c r="I76" s="14" t="n"/>
      <c r="J76" s="15">
        <f>IF($F76="","",ROUND($F76*$I76,2))</f>
        <v/>
      </c>
      <c r="K76" s="15">
        <f>IF($F76="","",$F76+$H76-$J76)</f>
        <v/>
      </c>
      <c r="L76" s="12" t="n"/>
      <c r="M76">
        <f>IF(OR($A76="",$F76=""),"",IF(YEAR($A76)=Inicio!$C$6,ROUNDUP(MONTH($A76)/3,0),"Otro año"))</f>
        <v/>
      </c>
      <c r="N76">
        <f>IF(OR($A76="",$F76=""),"",IF(YEAR($A76)=Inicio!$C$6,MONTH($A76),""))</f>
        <v/>
      </c>
    </row>
    <row r="77">
      <c r="A77" s="11" t="n"/>
      <c r="B77" s="12" t="n"/>
      <c r="C77" s="12" t="n"/>
      <c r="D77" s="12" t="n"/>
      <c r="E77" s="12" t="n"/>
      <c r="F77" s="13" t="n"/>
      <c r="G77" s="14" t="n"/>
      <c r="H77" s="15">
        <f>IF($F77="","",ROUND($F77*$G77,2))</f>
        <v/>
      </c>
      <c r="I77" s="14" t="n"/>
      <c r="J77" s="15">
        <f>IF($F77="","",ROUND($F77*$I77,2))</f>
        <v/>
      </c>
      <c r="K77" s="15">
        <f>IF($F77="","",$F77+$H77-$J77)</f>
        <v/>
      </c>
      <c r="L77" s="12" t="n"/>
      <c r="M77">
        <f>IF(OR($A77="",$F77=""),"",IF(YEAR($A77)=Inicio!$C$6,ROUNDUP(MONTH($A77)/3,0),"Otro año"))</f>
        <v/>
      </c>
      <c r="N77">
        <f>IF(OR($A77="",$F77=""),"",IF(YEAR($A77)=Inicio!$C$6,MONTH($A77),""))</f>
        <v/>
      </c>
    </row>
    <row r="78">
      <c r="A78" s="11" t="n"/>
      <c r="B78" s="12" t="n"/>
      <c r="C78" s="12" t="n"/>
      <c r="D78" s="12" t="n"/>
      <c r="E78" s="12" t="n"/>
      <c r="F78" s="13" t="n"/>
      <c r="G78" s="14" t="n"/>
      <c r="H78" s="15">
        <f>IF($F78="","",ROUND($F78*$G78,2))</f>
        <v/>
      </c>
      <c r="I78" s="14" t="n"/>
      <c r="J78" s="15">
        <f>IF($F78="","",ROUND($F78*$I78,2))</f>
        <v/>
      </c>
      <c r="K78" s="15">
        <f>IF($F78="","",$F78+$H78-$J78)</f>
        <v/>
      </c>
      <c r="L78" s="12" t="n"/>
      <c r="M78">
        <f>IF(OR($A78="",$F78=""),"",IF(YEAR($A78)=Inicio!$C$6,ROUNDUP(MONTH($A78)/3,0),"Otro año"))</f>
        <v/>
      </c>
      <c r="N78">
        <f>IF(OR($A78="",$F78=""),"",IF(YEAR($A78)=Inicio!$C$6,MONTH($A78),""))</f>
        <v/>
      </c>
    </row>
    <row r="79">
      <c r="A79" s="11" t="n"/>
      <c r="B79" s="12" t="n"/>
      <c r="C79" s="12" t="n"/>
      <c r="D79" s="12" t="n"/>
      <c r="E79" s="12" t="n"/>
      <c r="F79" s="13" t="n"/>
      <c r="G79" s="14" t="n"/>
      <c r="H79" s="15">
        <f>IF($F79="","",ROUND($F79*$G79,2))</f>
        <v/>
      </c>
      <c r="I79" s="14" t="n"/>
      <c r="J79" s="15">
        <f>IF($F79="","",ROUND($F79*$I79,2))</f>
        <v/>
      </c>
      <c r="K79" s="15">
        <f>IF($F79="","",$F79+$H79-$J79)</f>
        <v/>
      </c>
      <c r="L79" s="12" t="n"/>
      <c r="M79">
        <f>IF(OR($A79="",$F79=""),"",IF(YEAR($A79)=Inicio!$C$6,ROUNDUP(MONTH($A79)/3,0),"Otro año"))</f>
        <v/>
      </c>
      <c r="N79">
        <f>IF(OR($A79="",$F79=""),"",IF(YEAR($A79)=Inicio!$C$6,MONTH($A79),""))</f>
        <v/>
      </c>
    </row>
    <row r="80">
      <c r="A80" s="11" t="n"/>
      <c r="B80" s="12" t="n"/>
      <c r="C80" s="12" t="n"/>
      <c r="D80" s="12" t="n"/>
      <c r="E80" s="12" t="n"/>
      <c r="F80" s="13" t="n"/>
      <c r="G80" s="14" t="n"/>
      <c r="H80" s="15">
        <f>IF($F80="","",ROUND($F80*$G80,2))</f>
        <v/>
      </c>
      <c r="I80" s="14" t="n"/>
      <c r="J80" s="15">
        <f>IF($F80="","",ROUND($F80*$I80,2))</f>
        <v/>
      </c>
      <c r="K80" s="15">
        <f>IF($F80="","",$F80+$H80-$J80)</f>
        <v/>
      </c>
      <c r="L80" s="12" t="n"/>
      <c r="M80">
        <f>IF(OR($A80="",$F80=""),"",IF(YEAR($A80)=Inicio!$C$6,ROUNDUP(MONTH($A80)/3,0),"Otro año"))</f>
        <v/>
      </c>
      <c r="N80">
        <f>IF(OR($A80="",$F80=""),"",IF(YEAR($A80)=Inicio!$C$6,MONTH($A80),""))</f>
        <v/>
      </c>
    </row>
    <row r="81">
      <c r="A81" s="11" t="n"/>
      <c r="B81" s="12" t="n"/>
      <c r="C81" s="12" t="n"/>
      <c r="D81" s="12" t="n"/>
      <c r="E81" s="12" t="n"/>
      <c r="F81" s="13" t="n"/>
      <c r="G81" s="14" t="n"/>
      <c r="H81" s="15">
        <f>IF($F81="","",ROUND($F81*$G81,2))</f>
        <v/>
      </c>
      <c r="I81" s="14" t="n"/>
      <c r="J81" s="15">
        <f>IF($F81="","",ROUND($F81*$I81,2))</f>
        <v/>
      </c>
      <c r="K81" s="15">
        <f>IF($F81="","",$F81+$H81-$J81)</f>
        <v/>
      </c>
      <c r="L81" s="12" t="n"/>
      <c r="M81">
        <f>IF(OR($A81="",$F81=""),"",IF(YEAR($A81)=Inicio!$C$6,ROUNDUP(MONTH($A81)/3,0),"Otro año"))</f>
        <v/>
      </c>
      <c r="N81">
        <f>IF(OR($A81="",$F81=""),"",IF(YEAR($A81)=Inicio!$C$6,MONTH($A81),""))</f>
        <v/>
      </c>
    </row>
    <row r="82">
      <c r="A82" s="11" t="n"/>
      <c r="B82" s="12" t="n"/>
      <c r="C82" s="12" t="n"/>
      <c r="D82" s="12" t="n"/>
      <c r="E82" s="12" t="n"/>
      <c r="F82" s="13" t="n"/>
      <c r="G82" s="14" t="n"/>
      <c r="H82" s="15">
        <f>IF($F82="","",ROUND($F82*$G82,2))</f>
        <v/>
      </c>
      <c r="I82" s="14" t="n"/>
      <c r="J82" s="15">
        <f>IF($F82="","",ROUND($F82*$I82,2))</f>
        <v/>
      </c>
      <c r="K82" s="15">
        <f>IF($F82="","",$F82+$H82-$J82)</f>
        <v/>
      </c>
      <c r="L82" s="12" t="n"/>
      <c r="M82">
        <f>IF(OR($A82="",$F82=""),"",IF(YEAR($A82)=Inicio!$C$6,ROUNDUP(MONTH($A82)/3,0),"Otro año"))</f>
        <v/>
      </c>
      <c r="N82">
        <f>IF(OR($A82="",$F82=""),"",IF(YEAR($A82)=Inicio!$C$6,MONTH($A82),""))</f>
        <v/>
      </c>
    </row>
    <row r="83">
      <c r="A83" s="11" t="n"/>
      <c r="B83" s="12" t="n"/>
      <c r="C83" s="12" t="n"/>
      <c r="D83" s="12" t="n"/>
      <c r="E83" s="12" t="n"/>
      <c r="F83" s="13" t="n"/>
      <c r="G83" s="14" t="n"/>
      <c r="H83" s="15">
        <f>IF($F83="","",ROUND($F83*$G83,2))</f>
        <v/>
      </c>
      <c r="I83" s="14" t="n"/>
      <c r="J83" s="15">
        <f>IF($F83="","",ROUND($F83*$I83,2))</f>
        <v/>
      </c>
      <c r="K83" s="15">
        <f>IF($F83="","",$F83+$H83-$J83)</f>
        <v/>
      </c>
      <c r="L83" s="12" t="n"/>
      <c r="M83">
        <f>IF(OR($A83="",$F83=""),"",IF(YEAR($A83)=Inicio!$C$6,ROUNDUP(MONTH($A83)/3,0),"Otro año"))</f>
        <v/>
      </c>
      <c r="N83">
        <f>IF(OR($A83="",$F83=""),"",IF(YEAR($A83)=Inicio!$C$6,MONTH($A83),""))</f>
        <v/>
      </c>
    </row>
    <row r="84">
      <c r="A84" s="11" t="n"/>
      <c r="B84" s="12" t="n"/>
      <c r="C84" s="12" t="n"/>
      <c r="D84" s="12" t="n"/>
      <c r="E84" s="12" t="n"/>
      <c r="F84" s="13" t="n"/>
      <c r="G84" s="14" t="n"/>
      <c r="H84" s="15">
        <f>IF($F84="","",ROUND($F84*$G84,2))</f>
        <v/>
      </c>
      <c r="I84" s="14" t="n"/>
      <c r="J84" s="15">
        <f>IF($F84="","",ROUND($F84*$I84,2))</f>
        <v/>
      </c>
      <c r="K84" s="15">
        <f>IF($F84="","",$F84+$H84-$J84)</f>
        <v/>
      </c>
      <c r="L84" s="12" t="n"/>
      <c r="M84">
        <f>IF(OR($A84="",$F84=""),"",IF(YEAR($A84)=Inicio!$C$6,ROUNDUP(MONTH($A84)/3,0),"Otro año"))</f>
        <v/>
      </c>
      <c r="N84">
        <f>IF(OR($A84="",$F84=""),"",IF(YEAR($A84)=Inicio!$C$6,MONTH($A84),""))</f>
        <v/>
      </c>
    </row>
    <row r="85">
      <c r="A85" s="11" t="n"/>
      <c r="B85" s="12" t="n"/>
      <c r="C85" s="12" t="n"/>
      <c r="D85" s="12" t="n"/>
      <c r="E85" s="12" t="n"/>
      <c r="F85" s="13" t="n"/>
      <c r="G85" s="14" t="n"/>
      <c r="H85" s="15">
        <f>IF($F85="","",ROUND($F85*$G85,2))</f>
        <v/>
      </c>
      <c r="I85" s="14" t="n"/>
      <c r="J85" s="15">
        <f>IF($F85="","",ROUND($F85*$I85,2))</f>
        <v/>
      </c>
      <c r="K85" s="15">
        <f>IF($F85="","",$F85+$H85-$J85)</f>
        <v/>
      </c>
      <c r="L85" s="12" t="n"/>
      <c r="M85">
        <f>IF(OR($A85="",$F85=""),"",IF(YEAR($A85)=Inicio!$C$6,ROUNDUP(MONTH($A85)/3,0),"Otro año"))</f>
        <v/>
      </c>
      <c r="N85">
        <f>IF(OR($A85="",$F85=""),"",IF(YEAR($A85)=Inicio!$C$6,MONTH($A85),""))</f>
        <v/>
      </c>
    </row>
    <row r="86">
      <c r="A86" s="11" t="n"/>
      <c r="B86" s="12" t="n"/>
      <c r="C86" s="12" t="n"/>
      <c r="D86" s="12" t="n"/>
      <c r="E86" s="12" t="n"/>
      <c r="F86" s="13" t="n"/>
      <c r="G86" s="14" t="n"/>
      <c r="H86" s="15">
        <f>IF($F86="","",ROUND($F86*$G86,2))</f>
        <v/>
      </c>
      <c r="I86" s="14" t="n"/>
      <c r="J86" s="15">
        <f>IF($F86="","",ROUND($F86*$I86,2))</f>
        <v/>
      </c>
      <c r="K86" s="15">
        <f>IF($F86="","",$F86+$H86-$J86)</f>
        <v/>
      </c>
      <c r="L86" s="12" t="n"/>
      <c r="M86">
        <f>IF(OR($A86="",$F86=""),"",IF(YEAR($A86)=Inicio!$C$6,ROUNDUP(MONTH($A86)/3,0),"Otro año"))</f>
        <v/>
      </c>
      <c r="N86">
        <f>IF(OR($A86="",$F86=""),"",IF(YEAR($A86)=Inicio!$C$6,MONTH($A86),""))</f>
        <v/>
      </c>
    </row>
    <row r="87">
      <c r="A87" s="11" t="n"/>
      <c r="B87" s="12" t="n"/>
      <c r="C87" s="12" t="n"/>
      <c r="D87" s="12" t="n"/>
      <c r="E87" s="12" t="n"/>
      <c r="F87" s="13" t="n"/>
      <c r="G87" s="14" t="n"/>
      <c r="H87" s="15">
        <f>IF($F87="","",ROUND($F87*$G87,2))</f>
        <v/>
      </c>
      <c r="I87" s="14" t="n"/>
      <c r="J87" s="15">
        <f>IF($F87="","",ROUND($F87*$I87,2))</f>
        <v/>
      </c>
      <c r="K87" s="15">
        <f>IF($F87="","",$F87+$H87-$J87)</f>
        <v/>
      </c>
      <c r="L87" s="12" t="n"/>
      <c r="M87">
        <f>IF(OR($A87="",$F87=""),"",IF(YEAR($A87)=Inicio!$C$6,ROUNDUP(MONTH($A87)/3,0),"Otro año"))</f>
        <v/>
      </c>
      <c r="N87">
        <f>IF(OR($A87="",$F87=""),"",IF(YEAR($A87)=Inicio!$C$6,MONTH($A87),""))</f>
        <v/>
      </c>
    </row>
    <row r="88">
      <c r="A88" s="11" t="n"/>
      <c r="B88" s="12" t="n"/>
      <c r="C88" s="12" t="n"/>
      <c r="D88" s="12" t="n"/>
      <c r="E88" s="12" t="n"/>
      <c r="F88" s="13" t="n"/>
      <c r="G88" s="14" t="n"/>
      <c r="H88" s="15">
        <f>IF($F88="","",ROUND($F88*$G88,2))</f>
        <v/>
      </c>
      <c r="I88" s="14" t="n"/>
      <c r="J88" s="15">
        <f>IF($F88="","",ROUND($F88*$I88,2))</f>
        <v/>
      </c>
      <c r="K88" s="15">
        <f>IF($F88="","",$F88+$H88-$J88)</f>
        <v/>
      </c>
      <c r="L88" s="12" t="n"/>
      <c r="M88">
        <f>IF(OR($A88="",$F88=""),"",IF(YEAR($A88)=Inicio!$C$6,ROUNDUP(MONTH($A88)/3,0),"Otro año"))</f>
        <v/>
      </c>
      <c r="N88">
        <f>IF(OR($A88="",$F88=""),"",IF(YEAR($A88)=Inicio!$C$6,MONTH($A88),""))</f>
        <v/>
      </c>
    </row>
    <row r="89">
      <c r="A89" s="11" t="n"/>
      <c r="B89" s="12" t="n"/>
      <c r="C89" s="12" t="n"/>
      <c r="D89" s="12" t="n"/>
      <c r="E89" s="12" t="n"/>
      <c r="F89" s="13" t="n"/>
      <c r="G89" s="14" t="n"/>
      <c r="H89" s="15">
        <f>IF($F89="","",ROUND($F89*$G89,2))</f>
        <v/>
      </c>
      <c r="I89" s="14" t="n"/>
      <c r="J89" s="15">
        <f>IF($F89="","",ROUND($F89*$I89,2))</f>
        <v/>
      </c>
      <c r="K89" s="15">
        <f>IF($F89="","",$F89+$H89-$J89)</f>
        <v/>
      </c>
      <c r="L89" s="12" t="n"/>
      <c r="M89">
        <f>IF(OR($A89="",$F89=""),"",IF(YEAR($A89)=Inicio!$C$6,ROUNDUP(MONTH($A89)/3,0),"Otro año"))</f>
        <v/>
      </c>
      <c r="N89">
        <f>IF(OR($A89="",$F89=""),"",IF(YEAR($A89)=Inicio!$C$6,MONTH($A89),""))</f>
        <v/>
      </c>
    </row>
    <row r="90">
      <c r="A90" s="11" t="n"/>
      <c r="B90" s="12" t="n"/>
      <c r="C90" s="12" t="n"/>
      <c r="D90" s="12" t="n"/>
      <c r="E90" s="12" t="n"/>
      <c r="F90" s="13" t="n"/>
      <c r="G90" s="14" t="n"/>
      <c r="H90" s="15">
        <f>IF($F90="","",ROUND($F90*$G90,2))</f>
        <v/>
      </c>
      <c r="I90" s="14" t="n"/>
      <c r="J90" s="15">
        <f>IF($F90="","",ROUND($F90*$I90,2))</f>
        <v/>
      </c>
      <c r="K90" s="15">
        <f>IF($F90="","",$F90+$H90-$J90)</f>
        <v/>
      </c>
      <c r="L90" s="12" t="n"/>
      <c r="M90">
        <f>IF(OR($A90="",$F90=""),"",IF(YEAR($A90)=Inicio!$C$6,ROUNDUP(MONTH($A90)/3,0),"Otro año"))</f>
        <v/>
      </c>
      <c r="N90">
        <f>IF(OR($A90="",$F90=""),"",IF(YEAR($A90)=Inicio!$C$6,MONTH($A90),""))</f>
        <v/>
      </c>
    </row>
    <row r="91">
      <c r="A91" s="11" t="n"/>
      <c r="B91" s="12" t="n"/>
      <c r="C91" s="12" t="n"/>
      <c r="D91" s="12" t="n"/>
      <c r="E91" s="12" t="n"/>
      <c r="F91" s="13" t="n"/>
      <c r="G91" s="14" t="n"/>
      <c r="H91" s="15">
        <f>IF($F91="","",ROUND($F91*$G91,2))</f>
        <v/>
      </c>
      <c r="I91" s="14" t="n"/>
      <c r="J91" s="15">
        <f>IF($F91="","",ROUND($F91*$I91,2))</f>
        <v/>
      </c>
      <c r="K91" s="15">
        <f>IF($F91="","",$F91+$H91-$J91)</f>
        <v/>
      </c>
      <c r="L91" s="12" t="n"/>
      <c r="M91">
        <f>IF(OR($A91="",$F91=""),"",IF(YEAR($A91)=Inicio!$C$6,ROUNDUP(MONTH($A91)/3,0),"Otro año"))</f>
        <v/>
      </c>
      <c r="N91">
        <f>IF(OR($A91="",$F91=""),"",IF(YEAR($A91)=Inicio!$C$6,MONTH($A91),""))</f>
        <v/>
      </c>
    </row>
    <row r="92">
      <c r="A92" s="11" t="n"/>
      <c r="B92" s="12" t="n"/>
      <c r="C92" s="12" t="n"/>
      <c r="D92" s="12" t="n"/>
      <c r="E92" s="12" t="n"/>
      <c r="F92" s="13" t="n"/>
      <c r="G92" s="14" t="n"/>
      <c r="H92" s="15">
        <f>IF($F92="","",ROUND($F92*$G92,2))</f>
        <v/>
      </c>
      <c r="I92" s="14" t="n"/>
      <c r="J92" s="15">
        <f>IF($F92="","",ROUND($F92*$I92,2))</f>
        <v/>
      </c>
      <c r="K92" s="15">
        <f>IF($F92="","",$F92+$H92-$J92)</f>
        <v/>
      </c>
      <c r="L92" s="12" t="n"/>
      <c r="M92">
        <f>IF(OR($A92="",$F92=""),"",IF(YEAR($A92)=Inicio!$C$6,ROUNDUP(MONTH($A92)/3,0),"Otro año"))</f>
        <v/>
      </c>
      <c r="N92">
        <f>IF(OR($A92="",$F92=""),"",IF(YEAR($A92)=Inicio!$C$6,MONTH($A92),""))</f>
        <v/>
      </c>
    </row>
    <row r="93">
      <c r="A93" s="11" t="n"/>
      <c r="B93" s="12" t="n"/>
      <c r="C93" s="12" t="n"/>
      <c r="D93" s="12" t="n"/>
      <c r="E93" s="12" t="n"/>
      <c r="F93" s="13" t="n"/>
      <c r="G93" s="14" t="n"/>
      <c r="H93" s="15">
        <f>IF($F93="","",ROUND($F93*$G93,2))</f>
        <v/>
      </c>
      <c r="I93" s="14" t="n"/>
      <c r="J93" s="15">
        <f>IF($F93="","",ROUND($F93*$I93,2))</f>
        <v/>
      </c>
      <c r="K93" s="15">
        <f>IF($F93="","",$F93+$H93-$J93)</f>
        <v/>
      </c>
      <c r="L93" s="12" t="n"/>
      <c r="M93">
        <f>IF(OR($A93="",$F93=""),"",IF(YEAR($A93)=Inicio!$C$6,ROUNDUP(MONTH($A93)/3,0),"Otro año"))</f>
        <v/>
      </c>
      <c r="N93">
        <f>IF(OR($A93="",$F93=""),"",IF(YEAR($A93)=Inicio!$C$6,MONTH($A93),""))</f>
        <v/>
      </c>
    </row>
    <row r="94">
      <c r="A94" s="11" t="n"/>
      <c r="B94" s="12" t="n"/>
      <c r="C94" s="12" t="n"/>
      <c r="D94" s="12" t="n"/>
      <c r="E94" s="12" t="n"/>
      <c r="F94" s="13" t="n"/>
      <c r="G94" s="14" t="n"/>
      <c r="H94" s="15">
        <f>IF($F94="","",ROUND($F94*$G94,2))</f>
        <v/>
      </c>
      <c r="I94" s="14" t="n"/>
      <c r="J94" s="15">
        <f>IF($F94="","",ROUND($F94*$I94,2))</f>
        <v/>
      </c>
      <c r="K94" s="15">
        <f>IF($F94="","",$F94+$H94-$J94)</f>
        <v/>
      </c>
      <c r="L94" s="12" t="n"/>
      <c r="M94">
        <f>IF(OR($A94="",$F94=""),"",IF(YEAR($A94)=Inicio!$C$6,ROUNDUP(MONTH($A94)/3,0),"Otro año"))</f>
        <v/>
      </c>
      <c r="N94">
        <f>IF(OR($A94="",$F94=""),"",IF(YEAR($A94)=Inicio!$C$6,MONTH($A94),""))</f>
        <v/>
      </c>
    </row>
    <row r="95">
      <c r="A95" s="11" t="n"/>
      <c r="B95" s="12" t="n"/>
      <c r="C95" s="12" t="n"/>
      <c r="D95" s="12" t="n"/>
      <c r="E95" s="12" t="n"/>
      <c r="F95" s="13" t="n"/>
      <c r="G95" s="14" t="n"/>
      <c r="H95" s="15">
        <f>IF($F95="","",ROUND($F95*$G95,2))</f>
        <v/>
      </c>
      <c r="I95" s="14" t="n"/>
      <c r="J95" s="15">
        <f>IF($F95="","",ROUND($F95*$I95,2))</f>
        <v/>
      </c>
      <c r="K95" s="15">
        <f>IF($F95="","",$F95+$H95-$J95)</f>
        <v/>
      </c>
      <c r="L95" s="12" t="n"/>
      <c r="M95">
        <f>IF(OR($A95="",$F95=""),"",IF(YEAR($A95)=Inicio!$C$6,ROUNDUP(MONTH($A95)/3,0),"Otro año"))</f>
        <v/>
      </c>
      <c r="N95">
        <f>IF(OR($A95="",$F95=""),"",IF(YEAR($A95)=Inicio!$C$6,MONTH($A95),""))</f>
        <v/>
      </c>
    </row>
    <row r="96">
      <c r="A96" s="11" t="n"/>
      <c r="B96" s="12" t="n"/>
      <c r="C96" s="12" t="n"/>
      <c r="D96" s="12" t="n"/>
      <c r="E96" s="12" t="n"/>
      <c r="F96" s="13" t="n"/>
      <c r="G96" s="14" t="n"/>
      <c r="H96" s="15">
        <f>IF($F96="","",ROUND($F96*$G96,2))</f>
        <v/>
      </c>
      <c r="I96" s="14" t="n"/>
      <c r="J96" s="15">
        <f>IF($F96="","",ROUND($F96*$I96,2))</f>
        <v/>
      </c>
      <c r="K96" s="15">
        <f>IF($F96="","",$F96+$H96-$J96)</f>
        <v/>
      </c>
      <c r="L96" s="12" t="n"/>
      <c r="M96">
        <f>IF(OR($A96="",$F96=""),"",IF(YEAR($A96)=Inicio!$C$6,ROUNDUP(MONTH($A96)/3,0),"Otro año"))</f>
        <v/>
      </c>
      <c r="N96">
        <f>IF(OR($A96="",$F96=""),"",IF(YEAR($A96)=Inicio!$C$6,MONTH($A96),""))</f>
        <v/>
      </c>
    </row>
    <row r="97">
      <c r="A97" s="11" t="n"/>
      <c r="B97" s="12" t="n"/>
      <c r="C97" s="12" t="n"/>
      <c r="D97" s="12" t="n"/>
      <c r="E97" s="12" t="n"/>
      <c r="F97" s="13" t="n"/>
      <c r="G97" s="14" t="n"/>
      <c r="H97" s="15">
        <f>IF($F97="","",ROUND($F97*$G97,2))</f>
        <v/>
      </c>
      <c r="I97" s="14" t="n"/>
      <c r="J97" s="15">
        <f>IF($F97="","",ROUND($F97*$I97,2))</f>
        <v/>
      </c>
      <c r="K97" s="15">
        <f>IF($F97="","",$F97+$H97-$J97)</f>
        <v/>
      </c>
      <c r="L97" s="12" t="n"/>
      <c r="M97">
        <f>IF(OR($A97="",$F97=""),"",IF(YEAR($A97)=Inicio!$C$6,ROUNDUP(MONTH($A97)/3,0),"Otro año"))</f>
        <v/>
      </c>
      <c r="N97">
        <f>IF(OR($A97="",$F97=""),"",IF(YEAR($A97)=Inicio!$C$6,MONTH($A97),""))</f>
        <v/>
      </c>
    </row>
    <row r="98">
      <c r="A98" s="11" t="n"/>
      <c r="B98" s="12" t="n"/>
      <c r="C98" s="12" t="n"/>
      <c r="D98" s="12" t="n"/>
      <c r="E98" s="12" t="n"/>
      <c r="F98" s="13" t="n"/>
      <c r="G98" s="14" t="n"/>
      <c r="H98" s="15">
        <f>IF($F98="","",ROUND($F98*$G98,2))</f>
        <v/>
      </c>
      <c r="I98" s="14" t="n"/>
      <c r="J98" s="15">
        <f>IF($F98="","",ROUND($F98*$I98,2))</f>
        <v/>
      </c>
      <c r="K98" s="15">
        <f>IF($F98="","",$F98+$H98-$J98)</f>
        <v/>
      </c>
      <c r="L98" s="12" t="n"/>
      <c r="M98">
        <f>IF(OR($A98="",$F98=""),"",IF(YEAR($A98)=Inicio!$C$6,ROUNDUP(MONTH($A98)/3,0),"Otro año"))</f>
        <v/>
      </c>
      <c r="N98">
        <f>IF(OR($A98="",$F98=""),"",IF(YEAR($A98)=Inicio!$C$6,MONTH($A98),""))</f>
        <v/>
      </c>
    </row>
    <row r="99">
      <c r="A99" s="11" t="n"/>
      <c r="B99" s="12" t="n"/>
      <c r="C99" s="12" t="n"/>
      <c r="D99" s="12" t="n"/>
      <c r="E99" s="12" t="n"/>
      <c r="F99" s="13" t="n"/>
      <c r="G99" s="14" t="n"/>
      <c r="H99" s="15">
        <f>IF($F99="","",ROUND($F99*$G99,2))</f>
        <v/>
      </c>
      <c r="I99" s="14" t="n"/>
      <c r="J99" s="15">
        <f>IF($F99="","",ROUND($F99*$I99,2))</f>
        <v/>
      </c>
      <c r="K99" s="15">
        <f>IF($F99="","",$F99+$H99-$J99)</f>
        <v/>
      </c>
      <c r="L99" s="12" t="n"/>
      <c r="M99">
        <f>IF(OR($A99="",$F99=""),"",IF(YEAR($A99)=Inicio!$C$6,ROUNDUP(MONTH($A99)/3,0),"Otro año"))</f>
        <v/>
      </c>
      <c r="N99">
        <f>IF(OR($A99="",$F99=""),"",IF(YEAR($A99)=Inicio!$C$6,MONTH($A99),""))</f>
        <v/>
      </c>
    </row>
    <row r="100">
      <c r="A100" s="11" t="n"/>
      <c r="B100" s="12" t="n"/>
      <c r="C100" s="12" t="n"/>
      <c r="D100" s="12" t="n"/>
      <c r="E100" s="12" t="n"/>
      <c r="F100" s="13" t="n"/>
      <c r="G100" s="14" t="n"/>
      <c r="H100" s="15">
        <f>IF($F100="","",ROUND($F100*$G100,2))</f>
        <v/>
      </c>
      <c r="I100" s="14" t="n"/>
      <c r="J100" s="15">
        <f>IF($F100="","",ROUND($F100*$I100,2))</f>
        <v/>
      </c>
      <c r="K100" s="15">
        <f>IF($F100="","",$F100+$H100-$J100)</f>
        <v/>
      </c>
      <c r="L100" s="12" t="n"/>
      <c r="M100">
        <f>IF(OR($A100="",$F100=""),"",IF(YEAR($A100)=Inicio!$C$6,ROUNDUP(MONTH($A100)/3,0),"Otro año"))</f>
        <v/>
      </c>
      <c r="N100">
        <f>IF(OR($A100="",$F100=""),"",IF(YEAR($A100)=Inicio!$C$6,MONTH($A100),""))</f>
        <v/>
      </c>
    </row>
    <row r="101">
      <c r="A101" s="11" t="n"/>
      <c r="B101" s="12" t="n"/>
      <c r="C101" s="12" t="n"/>
      <c r="D101" s="12" t="n"/>
      <c r="E101" s="12" t="n"/>
      <c r="F101" s="13" t="n"/>
      <c r="G101" s="14" t="n"/>
      <c r="H101" s="15">
        <f>IF($F101="","",ROUND($F101*$G101,2))</f>
        <v/>
      </c>
      <c r="I101" s="14" t="n"/>
      <c r="J101" s="15">
        <f>IF($F101="","",ROUND($F101*$I101,2))</f>
        <v/>
      </c>
      <c r="K101" s="15">
        <f>IF($F101="","",$F101+$H101-$J101)</f>
        <v/>
      </c>
      <c r="L101" s="12" t="n"/>
      <c r="M101">
        <f>IF(OR($A101="",$F101=""),"",IF(YEAR($A101)=Inicio!$C$6,ROUNDUP(MONTH($A101)/3,0),"Otro año"))</f>
        <v/>
      </c>
      <c r="N101">
        <f>IF(OR($A101="",$F101=""),"",IF(YEAR($A101)=Inicio!$C$6,MONTH($A101),""))</f>
        <v/>
      </c>
    </row>
    <row r="102">
      <c r="A102" s="11" t="n"/>
      <c r="B102" s="12" t="n"/>
      <c r="C102" s="12" t="n"/>
      <c r="D102" s="12" t="n"/>
      <c r="E102" s="12" t="n"/>
      <c r="F102" s="13" t="n"/>
      <c r="G102" s="14" t="n"/>
      <c r="H102" s="15">
        <f>IF($F102="","",ROUND($F102*$G102,2))</f>
        <v/>
      </c>
      <c r="I102" s="14" t="n"/>
      <c r="J102" s="15">
        <f>IF($F102="","",ROUND($F102*$I102,2))</f>
        <v/>
      </c>
      <c r="K102" s="15">
        <f>IF($F102="","",$F102+$H102-$J102)</f>
        <v/>
      </c>
      <c r="L102" s="12" t="n"/>
      <c r="M102">
        <f>IF(OR($A102="",$F102=""),"",IF(YEAR($A102)=Inicio!$C$6,ROUNDUP(MONTH($A102)/3,0),"Otro año"))</f>
        <v/>
      </c>
      <c r="N102">
        <f>IF(OR($A102="",$F102=""),"",IF(YEAR($A102)=Inicio!$C$6,MONTH($A102),""))</f>
        <v/>
      </c>
    </row>
    <row r="103">
      <c r="A103" s="11" t="n"/>
      <c r="B103" s="12" t="n"/>
      <c r="C103" s="12" t="n"/>
      <c r="D103" s="12" t="n"/>
      <c r="E103" s="12" t="n"/>
      <c r="F103" s="13" t="n"/>
      <c r="G103" s="14" t="n"/>
      <c r="H103" s="15">
        <f>IF($F103="","",ROUND($F103*$G103,2))</f>
        <v/>
      </c>
      <c r="I103" s="14" t="n"/>
      <c r="J103" s="15">
        <f>IF($F103="","",ROUND($F103*$I103,2))</f>
        <v/>
      </c>
      <c r="K103" s="15">
        <f>IF($F103="","",$F103+$H103-$J103)</f>
        <v/>
      </c>
      <c r="L103" s="12" t="n"/>
      <c r="M103">
        <f>IF(OR($A103="",$F103=""),"",IF(YEAR($A103)=Inicio!$C$6,ROUNDUP(MONTH($A103)/3,0),"Otro año"))</f>
        <v/>
      </c>
      <c r="N103">
        <f>IF(OR($A103="",$F103=""),"",IF(YEAR($A103)=Inicio!$C$6,MONTH($A103),""))</f>
        <v/>
      </c>
    </row>
    <row r="104">
      <c r="A104" s="11" t="n"/>
      <c r="B104" s="12" t="n"/>
      <c r="C104" s="12" t="n"/>
      <c r="D104" s="12" t="n"/>
      <c r="E104" s="12" t="n"/>
      <c r="F104" s="13" t="n"/>
      <c r="G104" s="14" t="n"/>
      <c r="H104" s="15">
        <f>IF($F104="","",ROUND($F104*$G104,2))</f>
        <v/>
      </c>
      <c r="I104" s="14" t="n"/>
      <c r="J104" s="15">
        <f>IF($F104="","",ROUND($F104*$I104,2))</f>
        <v/>
      </c>
      <c r="K104" s="15">
        <f>IF($F104="","",$F104+$H104-$J104)</f>
        <v/>
      </c>
      <c r="L104" s="12" t="n"/>
      <c r="M104">
        <f>IF(OR($A104="",$F104=""),"",IF(YEAR($A104)=Inicio!$C$6,ROUNDUP(MONTH($A104)/3,0),"Otro año"))</f>
        <v/>
      </c>
      <c r="N104">
        <f>IF(OR($A104="",$F104=""),"",IF(YEAR($A104)=Inicio!$C$6,MONTH($A104),""))</f>
        <v/>
      </c>
    </row>
    <row r="105">
      <c r="A105" s="11" t="n"/>
      <c r="B105" s="12" t="n"/>
      <c r="C105" s="12" t="n"/>
      <c r="D105" s="12" t="n"/>
      <c r="E105" s="12" t="n"/>
      <c r="F105" s="13" t="n"/>
      <c r="G105" s="14" t="n"/>
      <c r="H105" s="15">
        <f>IF($F105="","",ROUND($F105*$G105,2))</f>
        <v/>
      </c>
      <c r="I105" s="14" t="n"/>
      <c r="J105" s="15">
        <f>IF($F105="","",ROUND($F105*$I105,2))</f>
        <v/>
      </c>
      <c r="K105" s="15">
        <f>IF($F105="","",$F105+$H105-$J105)</f>
        <v/>
      </c>
      <c r="L105" s="12" t="n"/>
      <c r="M105">
        <f>IF(OR($A105="",$F105=""),"",IF(YEAR($A105)=Inicio!$C$6,ROUNDUP(MONTH($A105)/3,0),"Otro año"))</f>
        <v/>
      </c>
      <c r="N105">
        <f>IF(OR($A105="",$F105=""),"",IF(YEAR($A105)=Inicio!$C$6,MONTH($A105),""))</f>
        <v/>
      </c>
    </row>
    <row r="106">
      <c r="A106" s="11" t="n"/>
      <c r="B106" s="12" t="n"/>
      <c r="C106" s="12" t="n"/>
      <c r="D106" s="12" t="n"/>
      <c r="E106" s="12" t="n"/>
      <c r="F106" s="13" t="n"/>
      <c r="G106" s="14" t="n"/>
      <c r="H106" s="15">
        <f>IF($F106="","",ROUND($F106*$G106,2))</f>
        <v/>
      </c>
      <c r="I106" s="14" t="n"/>
      <c r="J106" s="15">
        <f>IF($F106="","",ROUND($F106*$I106,2))</f>
        <v/>
      </c>
      <c r="K106" s="15">
        <f>IF($F106="","",$F106+$H106-$J106)</f>
        <v/>
      </c>
      <c r="L106" s="12" t="n"/>
      <c r="M106">
        <f>IF(OR($A106="",$F106=""),"",IF(YEAR($A106)=Inicio!$C$6,ROUNDUP(MONTH($A106)/3,0),"Otro año"))</f>
        <v/>
      </c>
      <c r="N106">
        <f>IF(OR($A106="",$F106=""),"",IF(YEAR($A106)=Inicio!$C$6,MONTH($A106),""))</f>
        <v/>
      </c>
    </row>
    <row r="107">
      <c r="A107" s="11" t="n"/>
      <c r="B107" s="12" t="n"/>
      <c r="C107" s="12" t="n"/>
      <c r="D107" s="12" t="n"/>
      <c r="E107" s="12" t="n"/>
      <c r="F107" s="13" t="n"/>
      <c r="G107" s="14" t="n"/>
      <c r="H107" s="15">
        <f>IF($F107="","",ROUND($F107*$G107,2))</f>
        <v/>
      </c>
      <c r="I107" s="14" t="n"/>
      <c r="J107" s="15">
        <f>IF($F107="","",ROUND($F107*$I107,2))</f>
        <v/>
      </c>
      <c r="K107" s="15">
        <f>IF($F107="","",$F107+$H107-$J107)</f>
        <v/>
      </c>
      <c r="L107" s="12" t="n"/>
      <c r="M107">
        <f>IF(OR($A107="",$F107=""),"",IF(YEAR($A107)=Inicio!$C$6,ROUNDUP(MONTH($A107)/3,0),"Otro año"))</f>
        <v/>
      </c>
      <c r="N107">
        <f>IF(OR($A107="",$F107=""),"",IF(YEAR($A107)=Inicio!$C$6,MONTH($A107),""))</f>
        <v/>
      </c>
    </row>
    <row r="108">
      <c r="A108" s="11" t="n"/>
      <c r="B108" s="12" t="n"/>
      <c r="C108" s="12" t="n"/>
      <c r="D108" s="12" t="n"/>
      <c r="E108" s="12" t="n"/>
      <c r="F108" s="13" t="n"/>
      <c r="G108" s="14" t="n"/>
      <c r="H108" s="15">
        <f>IF($F108="","",ROUND($F108*$G108,2))</f>
        <v/>
      </c>
      <c r="I108" s="14" t="n"/>
      <c r="J108" s="15">
        <f>IF($F108="","",ROUND($F108*$I108,2))</f>
        <v/>
      </c>
      <c r="K108" s="15">
        <f>IF($F108="","",$F108+$H108-$J108)</f>
        <v/>
      </c>
      <c r="L108" s="12" t="n"/>
      <c r="M108">
        <f>IF(OR($A108="",$F108=""),"",IF(YEAR($A108)=Inicio!$C$6,ROUNDUP(MONTH($A108)/3,0),"Otro año"))</f>
        <v/>
      </c>
      <c r="N108">
        <f>IF(OR($A108="",$F108=""),"",IF(YEAR($A108)=Inicio!$C$6,MONTH($A108),""))</f>
        <v/>
      </c>
    </row>
    <row r="109">
      <c r="A109" s="11" t="n"/>
      <c r="B109" s="12" t="n"/>
      <c r="C109" s="12" t="n"/>
      <c r="D109" s="12" t="n"/>
      <c r="E109" s="12" t="n"/>
      <c r="F109" s="13" t="n"/>
      <c r="G109" s="14" t="n"/>
      <c r="H109" s="15">
        <f>IF($F109="","",ROUND($F109*$G109,2))</f>
        <v/>
      </c>
      <c r="I109" s="14" t="n"/>
      <c r="J109" s="15">
        <f>IF($F109="","",ROUND($F109*$I109,2))</f>
        <v/>
      </c>
      <c r="K109" s="15">
        <f>IF($F109="","",$F109+$H109-$J109)</f>
        <v/>
      </c>
      <c r="L109" s="12" t="n"/>
      <c r="M109">
        <f>IF(OR($A109="",$F109=""),"",IF(YEAR($A109)=Inicio!$C$6,ROUNDUP(MONTH($A109)/3,0),"Otro año"))</f>
        <v/>
      </c>
      <c r="N109">
        <f>IF(OR($A109="",$F109=""),"",IF(YEAR($A109)=Inicio!$C$6,MONTH($A109),""))</f>
        <v/>
      </c>
    </row>
    <row r="110">
      <c r="A110" s="11" t="n"/>
      <c r="B110" s="12" t="n"/>
      <c r="C110" s="12" t="n"/>
      <c r="D110" s="12" t="n"/>
      <c r="E110" s="12" t="n"/>
      <c r="F110" s="13" t="n"/>
      <c r="G110" s="14" t="n"/>
      <c r="H110" s="15">
        <f>IF($F110="","",ROUND($F110*$G110,2))</f>
        <v/>
      </c>
      <c r="I110" s="14" t="n"/>
      <c r="J110" s="15">
        <f>IF($F110="","",ROUND($F110*$I110,2))</f>
        <v/>
      </c>
      <c r="K110" s="15">
        <f>IF($F110="","",$F110+$H110-$J110)</f>
        <v/>
      </c>
      <c r="L110" s="12" t="n"/>
      <c r="M110">
        <f>IF(OR($A110="",$F110=""),"",IF(YEAR($A110)=Inicio!$C$6,ROUNDUP(MONTH($A110)/3,0),"Otro año"))</f>
        <v/>
      </c>
      <c r="N110">
        <f>IF(OR($A110="",$F110=""),"",IF(YEAR($A110)=Inicio!$C$6,MONTH($A110),""))</f>
        <v/>
      </c>
    </row>
    <row r="111">
      <c r="A111" s="11" t="n"/>
      <c r="B111" s="12" t="n"/>
      <c r="C111" s="12" t="n"/>
      <c r="D111" s="12" t="n"/>
      <c r="E111" s="12" t="n"/>
      <c r="F111" s="13" t="n"/>
      <c r="G111" s="14" t="n"/>
      <c r="H111" s="15">
        <f>IF($F111="","",ROUND($F111*$G111,2))</f>
        <v/>
      </c>
      <c r="I111" s="14" t="n"/>
      <c r="J111" s="15">
        <f>IF($F111="","",ROUND($F111*$I111,2))</f>
        <v/>
      </c>
      <c r="K111" s="15">
        <f>IF($F111="","",$F111+$H111-$J111)</f>
        <v/>
      </c>
      <c r="L111" s="12" t="n"/>
      <c r="M111">
        <f>IF(OR($A111="",$F111=""),"",IF(YEAR($A111)=Inicio!$C$6,ROUNDUP(MONTH($A111)/3,0),"Otro año"))</f>
        <v/>
      </c>
      <c r="N111">
        <f>IF(OR($A111="",$F111=""),"",IF(YEAR($A111)=Inicio!$C$6,MONTH($A111),""))</f>
        <v/>
      </c>
    </row>
    <row r="112">
      <c r="A112" s="11" t="n"/>
      <c r="B112" s="12" t="n"/>
      <c r="C112" s="12" t="n"/>
      <c r="D112" s="12" t="n"/>
      <c r="E112" s="12" t="n"/>
      <c r="F112" s="13" t="n"/>
      <c r="G112" s="14" t="n"/>
      <c r="H112" s="15">
        <f>IF($F112="","",ROUND($F112*$G112,2))</f>
        <v/>
      </c>
      <c r="I112" s="14" t="n"/>
      <c r="J112" s="15">
        <f>IF($F112="","",ROUND($F112*$I112,2))</f>
        <v/>
      </c>
      <c r="K112" s="15">
        <f>IF($F112="","",$F112+$H112-$J112)</f>
        <v/>
      </c>
      <c r="L112" s="12" t="n"/>
      <c r="M112">
        <f>IF(OR($A112="",$F112=""),"",IF(YEAR($A112)=Inicio!$C$6,ROUNDUP(MONTH($A112)/3,0),"Otro año"))</f>
        <v/>
      </c>
      <c r="N112">
        <f>IF(OR($A112="",$F112=""),"",IF(YEAR($A112)=Inicio!$C$6,MONTH($A112),""))</f>
        <v/>
      </c>
    </row>
    <row r="113">
      <c r="A113" s="11" t="n"/>
      <c r="B113" s="12" t="n"/>
      <c r="C113" s="12" t="n"/>
      <c r="D113" s="12" t="n"/>
      <c r="E113" s="12" t="n"/>
      <c r="F113" s="13" t="n"/>
      <c r="G113" s="14" t="n"/>
      <c r="H113" s="15">
        <f>IF($F113="","",ROUND($F113*$G113,2))</f>
        <v/>
      </c>
      <c r="I113" s="14" t="n"/>
      <c r="J113" s="15">
        <f>IF($F113="","",ROUND($F113*$I113,2))</f>
        <v/>
      </c>
      <c r="K113" s="15">
        <f>IF($F113="","",$F113+$H113-$J113)</f>
        <v/>
      </c>
      <c r="L113" s="12" t="n"/>
      <c r="M113">
        <f>IF(OR($A113="",$F113=""),"",IF(YEAR($A113)=Inicio!$C$6,ROUNDUP(MONTH($A113)/3,0),"Otro año"))</f>
        <v/>
      </c>
      <c r="N113">
        <f>IF(OR($A113="",$F113=""),"",IF(YEAR($A113)=Inicio!$C$6,MONTH($A113),""))</f>
        <v/>
      </c>
    </row>
    <row r="114">
      <c r="A114" s="11" t="n"/>
      <c r="B114" s="12" t="n"/>
      <c r="C114" s="12" t="n"/>
      <c r="D114" s="12" t="n"/>
      <c r="E114" s="12" t="n"/>
      <c r="F114" s="13" t="n"/>
      <c r="G114" s="14" t="n"/>
      <c r="H114" s="15">
        <f>IF($F114="","",ROUND($F114*$G114,2))</f>
        <v/>
      </c>
      <c r="I114" s="14" t="n"/>
      <c r="J114" s="15">
        <f>IF($F114="","",ROUND($F114*$I114,2))</f>
        <v/>
      </c>
      <c r="K114" s="15">
        <f>IF($F114="","",$F114+$H114-$J114)</f>
        <v/>
      </c>
      <c r="L114" s="12" t="n"/>
      <c r="M114">
        <f>IF(OR($A114="",$F114=""),"",IF(YEAR($A114)=Inicio!$C$6,ROUNDUP(MONTH($A114)/3,0),"Otro año"))</f>
        <v/>
      </c>
      <c r="N114">
        <f>IF(OR($A114="",$F114=""),"",IF(YEAR($A114)=Inicio!$C$6,MONTH($A114),""))</f>
        <v/>
      </c>
    </row>
    <row r="115">
      <c r="A115" s="11" t="n"/>
      <c r="B115" s="12" t="n"/>
      <c r="C115" s="12" t="n"/>
      <c r="D115" s="12" t="n"/>
      <c r="E115" s="12" t="n"/>
      <c r="F115" s="13" t="n"/>
      <c r="G115" s="14" t="n"/>
      <c r="H115" s="15">
        <f>IF($F115="","",ROUND($F115*$G115,2))</f>
        <v/>
      </c>
      <c r="I115" s="14" t="n"/>
      <c r="J115" s="15">
        <f>IF($F115="","",ROUND($F115*$I115,2))</f>
        <v/>
      </c>
      <c r="K115" s="15">
        <f>IF($F115="","",$F115+$H115-$J115)</f>
        <v/>
      </c>
      <c r="L115" s="12" t="n"/>
      <c r="M115">
        <f>IF(OR($A115="",$F115=""),"",IF(YEAR($A115)=Inicio!$C$6,ROUNDUP(MONTH($A115)/3,0),"Otro año"))</f>
        <v/>
      </c>
      <c r="N115">
        <f>IF(OR($A115="",$F115=""),"",IF(YEAR($A115)=Inicio!$C$6,MONTH($A115),""))</f>
        <v/>
      </c>
    </row>
    <row r="116">
      <c r="A116" s="11" t="n"/>
      <c r="B116" s="12" t="n"/>
      <c r="C116" s="12" t="n"/>
      <c r="D116" s="12" t="n"/>
      <c r="E116" s="12" t="n"/>
      <c r="F116" s="13" t="n"/>
      <c r="G116" s="14" t="n"/>
      <c r="H116" s="15">
        <f>IF($F116="","",ROUND($F116*$G116,2))</f>
        <v/>
      </c>
      <c r="I116" s="14" t="n"/>
      <c r="J116" s="15">
        <f>IF($F116="","",ROUND($F116*$I116,2))</f>
        <v/>
      </c>
      <c r="K116" s="15">
        <f>IF($F116="","",$F116+$H116-$J116)</f>
        <v/>
      </c>
      <c r="L116" s="12" t="n"/>
      <c r="M116">
        <f>IF(OR($A116="",$F116=""),"",IF(YEAR($A116)=Inicio!$C$6,ROUNDUP(MONTH($A116)/3,0),"Otro año"))</f>
        <v/>
      </c>
      <c r="N116">
        <f>IF(OR($A116="",$F116=""),"",IF(YEAR($A116)=Inicio!$C$6,MONTH($A116),""))</f>
        <v/>
      </c>
    </row>
    <row r="117">
      <c r="A117" s="11" t="n"/>
      <c r="B117" s="12" t="n"/>
      <c r="C117" s="12" t="n"/>
      <c r="D117" s="12" t="n"/>
      <c r="E117" s="12" t="n"/>
      <c r="F117" s="13" t="n"/>
      <c r="G117" s="14" t="n"/>
      <c r="H117" s="15">
        <f>IF($F117="","",ROUND($F117*$G117,2))</f>
        <v/>
      </c>
      <c r="I117" s="14" t="n"/>
      <c r="J117" s="15">
        <f>IF($F117="","",ROUND($F117*$I117,2))</f>
        <v/>
      </c>
      <c r="K117" s="15">
        <f>IF($F117="","",$F117+$H117-$J117)</f>
        <v/>
      </c>
      <c r="L117" s="12" t="n"/>
      <c r="M117">
        <f>IF(OR($A117="",$F117=""),"",IF(YEAR($A117)=Inicio!$C$6,ROUNDUP(MONTH($A117)/3,0),"Otro año"))</f>
        <v/>
      </c>
      <c r="N117">
        <f>IF(OR($A117="",$F117=""),"",IF(YEAR($A117)=Inicio!$C$6,MONTH($A117),""))</f>
        <v/>
      </c>
    </row>
    <row r="118">
      <c r="A118" s="11" t="n"/>
      <c r="B118" s="12" t="n"/>
      <c r="C118" s="12" t="n"/>
      <c r="D118" s="12" t="n"/>
      <c r="E118" s="12" t="n"/>
      <c r="F118" s="13" t="n"/>
      <c r="G118" s="14" t="n"/>
      <c r="H118" s="15">
        <f>IF($F118="","",ROUND($F118*$G118,2))</f>
        <v/>
      </c>
      <c r="I118" s="14" t="n"/>
      <c r="J118" s="15">
        <f>IF($F118="","",ROUND($F118*$I118,2))</f>
        <v/>
      </c>
      <c r="K118" s="15">
        <f>IF($F118="","",$F118+$H118-$J118)</f>
        <v/>
      </c>
      <c r="L118" s="12" t="n"/>
      <c r="M118">
        <f>IF(OR($A118="",$F118=""),"",IF(YEAR($A118)=Inicio!$C$6,ROUNDUP(MONTH($A118)/3,0),"Otro año"))</f>
        <v/>
      </c>
      <c r="N118">
        <f>IF(OR($A118="",$F118=""),"",IF(YEAR($A118)=Inicio!$C$6,MONTH($A118),""))</f>
        <v/>
      </c>
    </row>
    <row r="119">
      <c r="A119" s="11" t="n"/>
      <c r="B119" s="12" t="n"/>
      <c r="C119" s="12" t="n"/>
      <c r="D119" s="12" t="n"/>
      <c r="E119" s="12" t="n"/>
      <c r="F119" s="13" t="n"/>
      <c r="G119" s="14" t="n"/>
      <c r="H119" s="15">
        <f>IF($F119="","",ROUND($F119*$G119,2))</f>
        <v/>
      </c>
      <c r="I119" s="14" t="n"/>
      <c r="J119" s="15">
        <f>IF($F119="","",ROUND($F119*$I119,2))</f>
        <v/>
      </c>
      <c r="K119" s="15">
        <f>IF($F119="","",$F119+$H119-$J119)</f>
        <v/>
      </c>
      <c r="L119" s="12" t="n"/>
      <c r="M119">
        <f>IF(OR($A119="",$F119=""),"",IF(YEAR($A119)=Inicio!$C$6,ROUNDUP(MONTH($A119)/3,0),"Otro año"))</f>
        <v/>
      </c>
      <c r="N119">
        <f>IF(OR($A119="",$F119=""),"",IF(YEAR($A119)=Inicio!$C$6,MONTH($A119),""))</f>
        <v/>
      </c>
    </row>
    <row r="120">
      <c r="A120" s="11" t="n"/>
      <c r="B120" s="12" t="n"/>
      <c r="C120" s="12" t="n"/>
      <c r="D120" s="12" t="n"/>
      <c r="E120" s="12" t="n"/>
      <c r="F120" s="13" t="n"/>
      <c r="G120" s="14" t="n"/>
      <c r="H120" s="15">
        <f>IF($F120="","",ROUND($F120*$G120,2))</f>
        <v/>
      </c>
      <c r="I120" s="14" t="n"/>
      <c r="J120" s="15">
        <f>IF($F120="","",ROUND($F120*$I120,2))</f>
        <v/>
      </c>
      <c r="K120" s="15">
        <f>IF($F120="","",$F120+$H120-$J120)</f>
        <v/>
      </c>
      <c r="L120" s="12" t="n"/>
      <c r="M120">
        <f>IF(OR($A120="",$F120=""),"",IF(YEAR($A120)=Inicio!$C$6,ROUNDUP(MONTH($A120)/3,0),"Otro año"))</f>
        <v/>
      </c>
      <c r="N120">
        <f>IF(OR($A120="",$F120=""),"",IF(YEAR($A120)=Inicio!$C$6,MONTH($A120),""))</f>
        <v/>
      </c>
    </row>
    <row r="121">
      <c r="A121" s="11" t="n"/>
      <c r="B121" s="12" t="n"/>
      <c r="C121" s="12" t="n"/>
      <c r="D121" s="12" t="n"/>
      <c r="E121" s="12" t="n"/>
      <c r="F121" s="13" t="n"/>
      <c r="G121" s="14" t="n"/>
      <c r="H121" s="15">
        <f>IF($F121="","",ROUND($F121*$G121,2))</f>
        <v/>
      </c>
      <c r="I121" s="14" t="n"/>
      <c r="J121" s="15">
        <f>IF($F121="","",ROUND($F121*$I121,2))</f>
        <v/>
      </c>
      <c r="K121" s="15">
        <f>IF($F121="","",$F121+$H121-$J121)</f>
        <v/>
      </c>
      <c r="L121" s="12" t="n"/>
      <c r="M121">
        <f>IF(OR($A121="",$F121=""),"",IF(YEAR($A121)=Inicio!$C$6,ROUNDUP(MONTH($A121)/3,0),"Otro año"))</f>
        <v/>
      </c>
      <c r="N121">
        <f>IF(OR($A121="",$F121=""),"",IF(YEAR($A121)=Inicio!$C$6,MONTH($A121),""))</f>
        <v/>
      </c>
    </row>
    <row r="122">
      <c r="A122" s="11" t="n"/>
      <c r="B122" s="12" t="n"/>
      <c r="C122" s="12" t="n"/>
      <c r="D122" s="12" t="n"/>
      <c r="E122" s="12" t="n"/>
      <c r="F122" s="13" t="n"/>
      <c r="G122" s="14" t="n"/>
      <c r="H122" s="15">
        <f>IF($F122="","",ROUND($F122*$G122,2))</f>
        <v/>
      </c>
      <c r="I122" s="14" t="n"/>
      <c r="J122" s="15">
        <f>IF($F122="","",ROUND($F122*$I122,2))</f>
        <v/>
      </c>
      <c r="K122" s="15">
        <f>IF($F122="","",$F122+$H122-$J122)</f>
        <v/>
      </c>
      <c r="L122" s="12" t="n"/>
      <c r="M122">
        <f>IF(OR($A122="",$F122=""),"",IF(YEAR($A122)=Inicio!$C$6,ROUNDUP(MONTH($A122)/3,0),"Otro año"))</f>
        <v/>
      </c>
      <c r="N122">
        <f>IF(OR($A122="",$F122=""),"",IF(YEAR($A122)=Inicio!$C$6,MONTH($A122),""))</f>
        <v/>
      </c>
    </row>
    <row r="123">
      <c r="A123" s="11" t="n"/>
      <c r="B123" s="12" t="n"/>
      <c r="C123" s="12" t="n"/>
      <c r="D123" s="12" t="n"/>
      <c r="E123" s="12" t="n"/>
      <c r="F123" s="13" t="n"/>
      <c r="G123" s="14" t="n"/>
      <c r="H123" s="15">
        <f>IF($F123="","",ROUND($F123*$G123,2))</f>
        <v/>
      </c>
      <c r="I123" s="14" t="n"/>
      <c r="J123" s="15">
        <f>IF($F123="","",ROUND($F123*$I123,2))</f>
        <v/>
      </c>
      <c r="K123" s="15">
        <f>IF($F123="","",$F123+$H123-$J123)</f>
        <v/>
      </c>
      <c r="L123" s="12" t="n"/>
      <c r="M123">
        <f>IF(OR($A123="",$F123=""),"",IF(YEAR($A123)=Inicio!$C$6,ROUNDUP(MONTH($A123)/3,0),"Otro año"))</f>
        <v/>
      </c>
      <c r="N123">
        <f>IF(OR($A123="",$F123=""),"",IF(YEAR($A123)=Inicio!$C$6,MONTH($A123),""))</f>
        <v/>
      </c>
    </row>
    <row r="124">
      <c r="A124" s="11" t="n"/>
      <c r="B124" s="12" t="n"/>
      <c r="C124" s="12" t="n"/>
      <c r="D124" s="12" t="n"/>
      <c r="E124" s="12" t="n"/>
      <c r="F124" s="13" t="n"/>
      <c r="G124" s="14" t="n"/>
      <c r="H124" s="15">
        <f>IF($F124="","",ROUND($F124*$G124,2))</f>
        <v/>
      </c>
      <c r="I124" s="14" t="n"/>
      <c r="J124" s="15">
        <f>IF($F124="","",ROUND($F124*$I124,2))</f>
        <v/>
      </c>
      <c r="K124" s="15">
        <f>IF($F124="","",$F124+$H124-$J124)</f>
        <v/>
      </c>
      <c r="L124" s="12" t="n"/>
      <c r="M124">
        <f>IF(OR($A124="",$F124=""),"",IF(YEAR($A124)=Inicio!$C$6,ROUNDUP(MONTH($A124)/3,0),"Otro año"))</f>
        <v/>
      </c>
      <c r="N124">
        <f>IF(OR($A124="",$F124=""),"",IF(YEAR($A124)=Inicio!$C$6,MONTH($A124),""))</f>
        <v/>
      </c>
    </row>
    <row r="125">
      <c r="A125" s="11" t="n"/>
      <c r="B125" s="12" t="n"/>
      <c r="C125" s="12" t="n"/>
      <c r="D125" s="12" t="n"/>
      <c r="E125" s="12" t="n"/>
      <c r="F125" s="13" t="n"/>
      <c r="G125" s="14" t="n"/>
      <c r="H125" s="15">
        <f>IF($F125="","",ROUND($F125*$G125,2))</f>
        <v/>
      </c>
      <c r="I125" s="14" t="n"/>
      <c r="J125" s="15">
        <f>IF($F125="","",ROUND($F125*$I125,2))</f>
        <v/>
      </c>
      <c r="K125" s="15">
        <f>IF($F125="","",$F125+$H125-$J125)</f>
        <v/>
      </c>
      <c r="L125" s="12" t="n"/>
      <c r="M125">
        <f>IF(OR($A125="",$F125=""),"",IF(YEAR($A125)=Inicio!$C$6,ROUNDUP(MONTH($A125)/3,0),"Otro año"))</f>
        <v/>
      </c>
      <c r="N125">
        <f>IF(OR($A125="",$F125=""),"",IF(YEAR($A125)=Inicio!$C$6,MONTH($A125),""))</f>
        <v/>
      </c>
    </row>
    <row r="126">
      <c r="A126" s="11" t="n"/>
      <c r="B126" s="12" t="n"/>
      <c r="C126" s="12" t="n"/>
      <c r="D126" s="12" t="n"/>
      <c r="E126" s="12" t="n"/>
      <c r="F126" s="13" t="n"/>
      <c r="G126" s="14" t="n"/>
      <c r="H126" s="15">
        <f>IF($F126="","",ROUND($F126*$G126,2))</f>
        <v/>
      </c>
      <c r="I126" s="14" t="n"/>
      <c r="J126" s="15">
        <f>IF($F126="","",ROUND($F126*$I126,2))</f>
        <v/>
      </c>
      <c r="K126" s="15">
        <f>IF($F126="","",$F126+$H126-$J126)</f>
        <v/>
      </c>
      <c r="L126" s="12" t="n"/>
      <c r="M126">
        <f>IF(OR($A126="",$F126=""),"",IF(YEAR($A126)=Inicio!$C$6,ROUNDUP(MONTH($A126)/3,0),"Otro año"))</f>
        <v/>
      </c>
      <c r="N126">
        <f>IF(OR($A126="",$F126=""),"",IF(YEAR($A126)=Inicio!$C$6,MONTH($A126),""))</f>
        <v/>
      </c>
    </row>
    <row r="127">
      <c r="A127" s="11" t="n"/>
      <c r="B127" s="12" t="n"/>
      <c r="C127" s="12" t="n"/>
      <c r="D127" s="12" t="n"/>
      <c r="E127" s="12" t="n"/>
      <c r="F127" s="13" t="n"/>
      <c r="G127" s="14" t="n"/>
      <c r="H127" s="15">
        <f>IF($F127="","",ROUND($F127*$G127,2))</f>
        <v/>
      </c>
      <c r="I127" s="14" t="n"/>
      <c r="J127" s="15">
        <f>IF($F127="","",ROUND($F127*$I127,2))</f>
        <v/>
      </c>
      <c r="K127" s="15">
        <f>IF($F127="","",$F127+$H127-$J127)</f>
        <v/>
      </c>
      <c r="L127" s="12" t="n"/>
      <c r="M127">
        <f>IF(OR($A127="",$F127=""),"",IF(YEAR($A127)=Inicio!$C$6,ROUNDUP(MONTH($A127)/3,0),"Otro año"))</f>
        <v/>
      </c>
      <c r="N127">
        <f>IF(OR($A127="",$F127=""),"",IF(YEAR($A127)=Inicio!$C$6,MONTH($A127),""))</f>
        <v/>
      </c>
    </row>
    <row r="128">
      <c r="A128" s="11" t="n"/>
      <c r="B128" s="12" t="n"/>
      <c r="C128" s="12" t="n"/>
      <c r="D128" s="12" t="n"/>
      <c r="E128" s="12" t="n"/>
      <c r="F128" s="13" t="n"/>
      <c r="G128" s="14" t="n"/>
      <c r="H128" s="15">
        <f>IF($F128="","",ROUND($F128*$G128,2))</f>
        <v/>
      </c>
      <c r="I128" s="14" t="n"/>
      <c r="J128" s="15">
        <f>IF($F128="","",ROUND($F128*$I128,2))</f>
        <v/>
      </c>
      <c r="K128" s="15">
        <f>IF($F128="","",$F128+$H128-$J128)</f>
        <v/>
      </c>
      <c r="L128" s="12" t="n"/>
      <c r="M128">
        <f>IF(OR($A128="",$F128=""),"",IF(YEAR($A128)=Inicio!$C$6,ROUNDUP(MONTH($A128)/3,0),"Otro año"))</f>
        <v/>
      </c>
      <c r="N128">
        <f>IF(OR($A128="",$F128=""),"",IF(YEAR($A128)=Inicio!$C$6,MONTH($A128),""))</f>
        <v/>
      </c>
    </row>
    <row r="129">
      <c r="A129" s="11" t="n"/>
      <c r="B129" s="12" t="n"/>
      <c r="C129" s="12" t="n"/>
      <c r="D129" s="12" t="n"/>
      <c r="E129" s="12" t="n"/>
      <c r="F129" s="13" t="n"/>
      <c r="G129" s="14" t="n"/>
      <c r="H129" s="15">
        <f>IF($F129="","",ROUND($F129*$G129,2))</f>
        <v/>
      </c>
      <c r="I129" s="14" t="n"/>
      <c r="J129" s="15">
        <f>IF($F129="","",ROUND($F129*$I129,2))</f>
        <v/>
      </c>
      <c r="K129" s="15">
        <f>IF($F129="","",$F129+$H129-$J129)</f>
        <v/>
      </c>
      <c r="L129" s="12" t="n"/>
      <c r="M129">
        <f>IF(OR($A129="",$F129=""),"",IF(YEAR($A129)=Inicio!$C$6,ROUNDUP(MONTH($A129)/3,0),"Otro año"))</f>
        <v/>
      </c>
      <c r="N129">
        <f>IF(OR($A129="",$F129=""),"",IF(YEAR($A129)=Inicio!$C$6,MONTH($A129),""))</f>
        <v/>
      </c>
    </row>
    <row r="130">
      <c r="A130" s="11" t="n"/>
      <c r="B130" s="12" t="n"/>
      <c r="C130" s="12" t="n"/>
      <c r="D130" s="12" t="n"/>
      <c r="E130" s="12" t="n"/>
      <c r="F130" s="13" t="n"/>
      <c r="G130" s="14" t="n"/>
      <c r="H130" s="15">
        <f>IF($F130="","",ROUND($F130*$G130,2))</f>
        <v/>
      </c>
      <c r="I130" s="14" t="n"/>
      <c r="J130" s="15">
        <f>IF($F130="","",ROUND($F130*$I130,2))</f>
        <v/>
      </c>
      <c r="K130" s="15">
        <f>IF($F130="","",$F130+$H130-$J130)</f>
        <v/>
      </c>
      <c r="L130" s="12" t="n"/>
      <c r="M130">
        <f>IF(OR($A130="",$F130=""),"",IF(YEAR($A130)=Inicio!$C$6,ROUNDUP(MONTH($A130)/3,0),"Otro año"))</f>
        <v/>
      </c>
      <c r="N130">
        <f>IF(OR($A130="",$F130=""),"",IF(YEAR($A130)=Inicio!$C$6,MONTH($A130),""))</f>
        <v/>
      </c>
    </row>
    <row r="131">
      <c r="A131" s="11" t="n"/>
      <c r="B131" s="12" t="n"/>
      <c r="C131" s="12" t="n"/>
      <c r="D131" s="12" t="n"/>
      <c r="E131" s="12" t="n"/>
      <c r="F131" s="13" t="n"/>
      <c r="G131" s="14" t="n"/>
      <c r="H131" s="15">
        <f>IF($F131="","",ROUND($F131*$G131,2))</f>
        <v/>
      </c>
      <c r="I131" s="14" t="n"/>
      <c r="J131" s="15">
        <f>IF($F131="","",ROUND($F131*$I131,2))</f>
        <v/>
      </c>
      <c r="K131" s="15">
        <f>IF($F131="","",$F131+$H131-$J131)</f>
        <v/>
      </c>
      <c r="L131" s="12" t="n"/>
      <c r="M131">
        <f>IF(OR($A131="",$F131=""),"",IF(YEAR($A131)=Inicio!$C$6,ROUNDUP(MONTH($A131)/3,0),"Otro año"))</f>
        <v/>
      </c>
      <c r="N131">
        <f>IF(OR($A131="",$F131=""),"",IF(YEAR($A131)=Inicio!$C$6,MONTH($A131),""))</f>
        <v/>
      </c>
    </row>
    <row r="132">
      <c r="A132" s="11" t="n"/>
      <c r="B132" s="12" t="n"/>
      <c r="C132" s="12" t="n"/>
      <c r="D132" s="12" t="n"/>
      <c r="E132" s="12" t="n"/>
      <c r="F132" s="13" t="n"/>
      <c r="G132" s="14" t="n"/>
      <c r="H132" s="15">
        <f>IF($F132="","",ROUND($F132*$G132,2))</f>
        <v/>
      </c>
      <c r="I132" s="14" t="n"/>
      <c r="J132" s="15">
        <f>IF($F132="","",ROUND($F132*$I132,2))</f>
        <v/>
      </c>
      <c r="K132" s="15">
        <f>IF($F132="","",$F132+$H132-$J132)</f>
        <v/>
      </c>
      <c r="L132" s="12" t="n"/>
      <c r="M132">
        <f>IF(OR($A132="",$F132=""),"",IF(YEAR($A132)=Inicio!$C$6,ROUNDUP(MONTH($A132)/3,0),"Otro año"))</f>
        <v/>
      </c>
      <c r="N132">
        <f>IF(OR($A132="",$F132=""),"",IF(YEAR($A132)=Inicio!$C$6,MONTH($A132),""))</f>
        <v/>
      </c>
    </row>
    <row r="133">
      <c r="A133" s="11" t="n"/>
      <c r="B133" s="12" t="n"/>
      <c r="C133" s="12" t="n"/>
      <c r="D133" s="12" t="n"/>
      <c r="E133" s="12" t="n"/>
      <c r="F133" s="13" t="n"/>
      <c r="G133" s="14" t="n"/>
      <c r="H133" s="15">
        <f>IF($F133="","",ROUND($F133*$G133,2))</f>
        <v/>
      </c>
      <c r="I133" s="14" t="n"/>
      <c r="J133" s="15">
        <f>IF($F133="","",ROUND($F133*$I133,2))</f>
        <v/>
      </c>
      <c r="K133" s="15">
        <f>IF($F133="","",$F133+$H133-$J133)</f>
        <v/>
      </c>
      <c r="L133" s="12" t="n"/>
      <c r="M133">
        <f>IF(OR($A133="",$F133=""),"",IF(YEAR($A133)=Inicio!$C$6,ROUNDUP(MONTH($A133)/3,0),"Otro año"))</f>
        <v/>
      </c>
      <c r="N133">
        <f>IF(OR($A133="",$F133=""),"",IF(YEAR($A133)=Inicio!$C$6,MONTH($A133),""))</f>
        <v/>
      </c>
    </row>
    <row r="134">
      <c r="A134" s="11" t="n"/>
      <c r="B134" s="12" t="n"/>
      <c r="C134" s="12" t="n"/>
      <c r="D134" s="12" t="n"/>
      <c r="E134" s="12" t="n"/>
      <c r="F134" s="13" t="n"/>
      <c r="G134" s="14" t="n"/>
      <c r="H134" s="15">
        <f>IF($F134="","",ROUND($F134*$G134,2))</f>
        <v/>
      </c>
      <c r="I134" s="14" t="n"/>
      <c r="J134" s="15">
        <f>IF($F134="","",ROUND($F134*$I134,2))</f>
        <v/>
      </c>
      <c r="K134" s="15">
        <f>IF($F134="","",$F134+$H134-$J134)</f>
        <v/>
      </c>
      <c r="L134" s="12" t="n"/>
      <c r="M134">
        <f>IF(OR($A134="",$F134=""),"",IF(YEAR($A134)=Inicio!$C$6,ROUNDUP(MONTH($A134)/3,0),"Otro año"))</f>
        <v/>
      </c>
      <c r="N134">
        <f>IF(OR($A134="",$F134=""),"",IF(YEAR($A134)=Inicio!$C$6,MONTH($A134),""))</f>
        <v/>
      </c>
    </row>
    <row r="135">
      <c r="A135" s="11" t="n"/>
      <c r="B135" s="12" t="n"/>
      <c r="C135" s="12" t="n"/>
      <c r="D135" s="12" t="n"/>
      <c r="E135" s="12" t="n"/>
      <c r="F135" s="13" t="n"/>
      <c r="G135" s="14" t="n"/>
      <c r="H135" s="15">
        <f>IF($F135="","",ROUND($F135*$G135,2))</f>
        <v/>
      </c>
      <c r="I135" s="14" t="n"/>
      <c r="J135" s="15">
        <f>IF($F135="","",ROUND($F135*$I135,2))</f>
        <v/>
      </c>
      <c r="K135" s="15">
        <f>IF($F135="","",$F135+$H135-$J135)</f>
        <v/>
      </c>
      <c r="L135" s="12" t="n"/>
      <c r="M135">
        <f>IF(OR($A135="",$F135=""),"",IF(YEAR($A135)=Inicio!$C$6,ROUNDUP(MONTH($A135)/3,0),"Otro año"))</f>
        <v/>
      </c>
      <c r="N135">
        <f>IF(OR($A135="",$F135=""),"",IF(YEAR($A135)=Inicio!$C$6,MONTH($A135),""))</f>
        <v/>
      </c>
    </row>
    <row r="136">
      <c r="A136" s="11" t="n"/>
      <c r="B136" s="12" t="n"/>
      <c r="C136" s="12" t="n"/>
      <c r="D136" s="12" t="n"/>
      <c r="E136" s="12" t="n"/>
      <c r="F136" s="13" t="n"/>
      <c r="G136" s="14" t="n"/>
      <c r="H136" s="15">
        <f>IF($F136="","",ROUND($F136*$G136,2))</f>
        <v/>
      </c>
      <c r="I136" s="14" t="n"/>
      <c r="J136" s="15">
        <f>IF($F136="","",ROUND($F136*$I136,2))</f>
        <v/>
      </c>
      <c r="K136" s="15">
        <f>IF($F136="","",$F136+$H136-$J136)</f>
        <v/>
      </c>
      <c r="L136" s="12" t="n"/>
      <c r="M136">
        <f>IF(OR($A136="",$F136=""),"",IF(YEAR($A136)=Inicio!$C$6,ROUNDUP(MONTH($A136)/3,0),"Otro año"))</f>
        <v/>
      </c>
      <c r="N136">
        <f>IF(OR($A136="",$F136=""),"",IF(YEAR($A136)=Inicio!$C$6,MONTH($A136),""))</f>
        <v/>
      </c>
    </row>
    <row r="137">
      <c r="A137" s="11" t="n"/>
      <c r="B137" s="12" t="n"/>
      <c r="C137" s="12" t="n"/>
      <c r="D137" s="12" t="n"/>
      <c r="E137" s="12" t="n"/>
      <c r="F137" s="13" t="n"/>
      <c r="G137" s="14" t="n"/>
      <c r="H137" s="15">
        <f>IF($F137="","",ROUND($F137*$G137,2))</f>
        <v/>
      </c>
      <c r="I137" s="14" t="n"/>
      <c r="J137" s="15">
        <f>IF($F137="","",ROUND($F137*$I137,2))</f>
        <v/>
      </c>
      <c r="K137" s="15">
        <f>IF($F137="","",$F137+$H137-$J137)</f>
        <v/>
      </c>
      <c r="L137" s="12" t="n"/>
      <c r="M137">
        <f>IF(OR($A137="",$F137=""),"",IF(YEAR($A137)=Inicio!$C$6,ROUNDUP(MONTH($A137)/3,0),"Otro año"))</f>
        <v/>
      </c>
      <c r="N137">
        <f>IF(OR($A137="",$F137=""),"",IF(YEAR($A137)=Inicio!$C$6,MONTH($A137),""))</f>
        <v/>
      </c>
    </row>
    <row r="138">
      <c r="A138" s="11" t="n"/>
      <c r="B138" s="12" t="n"/>
      <c r="C138" s="12" t="n"/>
      <c r="D138" s="12" t="n"/>
      <c r="E138" s="12" t="n"/>
      <c r="F138" s="13" t="n"/>
      <c r="G138" s="14" t="n"/>
      <c r="H138" s="15">
        <f>IF($F138="","",ROUND($F138*$G138,2))</f>
        <v/>
      </c>
      <c r="I138" s="14" t="n"/>
      <c r="J138" s="15">
        <f>IF($F138="","",ROUND($F138*$I138,2))</f>
        <v/>
      </c>
      <c r="K138" s="15">
        <f>IF($F138="","",$F138+$H138-$J138)</f>
        <v/>
      </c>
      <c r="L138" s="12" t="n"/>
      <c r="M138">
        <f>IF(OR($A138="",$F138=""),"",IF(YEAR($A138)=Inicio!$C$6,ROUNDUP(MONTH($A138)/3,0),"Otro año"))</f>
        <v/>
      </c>
      <c r="N138">
        <f>IF(OR($A138="",$F138=""),"",IF(YEAR($A138)=Inicio!$C$6,MONTH($A138),""))</f>
        <v/>
      </c>
    </row>
    <row r="139">
      <c r="A139" s="11" t="n"/>
      <c r="B139" s="12" t="n"/>
      <c r="C139" s="12" t="n"/>
      <c r="D139" s="12" t="n"/>
      <c r="E139" s="12" t="n"/>
      <c r="F139" s="13" t="n"/>
      <c r="G139" s="14" t="n"/>
      <c r="H139" s="15">
        <f>IF($F139="","",ROUND($F139*$G139,2))</f>
        <v/>
      </c>
      <c r="I139" s="14" t="n"/>
      <c r="J139" s="15">
        <f>IF($F139="","",ROUND($F139*$I139,2))</f>
        <v/>
      </c>
      <c r="K139" s="15">
        <f>IF($F139="","",$F139+$H139-$J139)</f>
        <v/>
      </c>
      <c r="L139" s="12" t="n"/>
      <c r="M139">
        <f>IF(OR($A139="",$F139=""),"",IF(YEAR($A139)=Inicio!$C$6,ROUNDUP(MONTH($A139)/3,0),"Otro año"))</f>
        <v/>
      </c>
      <c r="N139">
        <f>IF(OR($A139="",$F139=""),"",IF(YEAR($A139)=Inicio!$C$6,MONTH($A139),""))</f>
        <v/>
      </c>
    </row>
    <row r="140">
      <c r="A140" s="11" t="n"/>
      <c r="B140" s="12" t="n"/>
      <c r="C140" s="12" t="n"/>
      <c r="D140" s="12" t="n"/>
      <c r="E140" s="12" t="n"/>
      <c r="F140" s="13" t="n"/>
      <c r="G140" s="14" t="n"/>
      <c r="H140" s="15">
        <f>IF($F140="","",ROUND($F140*$G140,2))</f>
        <v/>
      </c>
      <c r="I140" s="14" t="n"/>
      <c r="J140" s="15">
        <f>IF($F140="","",ROUND($F140*$I140,2))</f>
        <v/>
      </c>
      <c r="K140" s="15">
        <f>IF($F140="","",$F140+$H140-$J140)</f>
        <v/>
      </c>
      <c r="L140" s="12" t="n"/>
      <c r="M140">
        <f>IF(OR($A140="",$F140=""),"",IF(YEAR($A140)=Inicio!$C$6,ROUNDUP(MONTH($A140)/3,0),"Otro año"))</f>
        <v/>
      </c>
      <c r="N140">
        <f>IF(OR($A140="",$F140=""),"",IF(YEAR($A140)=Inicio!$C$6,MONTH($A140),""))</f>
        <v/>
      </c>
    </row>
    <row r="141">
      <c r="A141" s="11" t="n"/>
      <c r="B141" s="12" t="n"/>
      <c r="C141" s="12" t="n"/>
      <c r="D141" s="12" t="n"/>
      <c r="E141" s="12" t="n"/>
      <c r="F141" s="13" t="n"/>
      <c r="G141" s="14" t="n"/>
      <c r="H141" s="15">
        <f>IF($F141="","",ROUND($F141*$G141,2))</f>
        <v/>
      </c>
      <c r="I141" s="14" t="n"/>
      <c r="J141" s="15">
        <f>IF($F141="","",ROUND($F141*$I141,2))</f>
        <v/>
      </c>
      <c r="K141" s="15">
        <f>IF($F141="","",$F141+$H141-$J141)</f>
        <v/>
      </c>
      <c r="L141" s="12" t="n"/>
      <c r="M141">
        <f>IF(OR($A141="",$F141=""),"",IF(YEAR($A141)=Inicio!$C$6,ROUNDUP(MONTH($A141)/3,0),"Otro año"))</f>
        <v/>
      </c>
      <c r="N141">
        <f>IF(OR($A141="",$F141=""),"",IF(YEAR($A141)=Inicio!$C$6,MONTH($A141),""))</f>
        <v/>
      </c>
    </row>
    <row r="142">
      <c r="A142" s="11" t="n"/>
      <c r="B142" s="12" t="n"/>
      <c r="C142" s="12" t="n"/>
      <c r="D142" s="12" t="n"/>
      <c r="E142" s="12" t="n"/>
      <c r="F142" s="13" t="n"/>
      <c r="G142" s="14" t="n"/>
      <c r="H142" s="15">
        <f>IF($F142="","",ROUND($F142*$G142,2))</f>
        <v/>
      </c>
      <c r="I142" s="14" t="n"/>
      <c r="J142" s="15">
        <f>IF($F142="","",ROUND($F142*$I142,2))</f>
        <v/>
      </c>
      <c r="K142" s="15">
        <f>IF($F142="","",$F142+$H142-$J142)</f>
        <v/>
      </c>
      <c r="L142" s="12" t="n"/>
      <c r="M142">
        <f>IF(OR($A142="",$F142=""),"",IF(YEAR($A142)=Inicio!$C$6,ROUNDUP(MONTH($A142)/3,0),"Otro año"))</f>
        <v/>
      </c>
      <c r="N142">
        <f>IF(OR($A142="",$F142=""),"",IF(YEAR($A142)=Inicio!$C$6,MONTH($A142),""))</f>
        <v/>
      </c>
    </row>
    <row r="143">
      <c r="A143" s="11" t="n"/>
      <c r="B143" s="12" t="n"/>
      <c r="C143" s="12" t="n"/>
      <c r="D143" s="12" t="n"/>
      <c r="E143" s="12" t="n"/>
      <c r="F143" s="13" t="n"/>
      <c r="G143" s="14" t="n"/>
      <c r="H143" s="15">
        <f>IF($F143="","",ROUND($F143*$G143,2))</f>
        <v/>
      </c>
      <c r="I143" s="14" t="n"/>
      <c r="J143" s="15">
        <f>IF($F143="","",ROUND($F143*$I143,2))</f>
        <v/>
      </c>
      <c r="K143" s="15">
        <f>IF($F143="","",$F143+$H143-$J143)</f>
        <v/>
      </c>
      <c r="L143" s="12" t="n"/>
      <c r="M143">
        <f>IF(OR($A143="",$F143=""),"",IF(YEAR($A143)=Inicio!$C$6,ROUNDUP(MONTH($A143)/3,0),"Otro año"))</f>
        <v/>
      </c>
      <c r="N143">
        <f>IF(OR($A143="",$F143=""),"",IF(YEAR($A143)=Inicio!$C$6,MONTH($A143),""))</f>
        <v/>
      </c>
    </row>
    <row r="144">
      <c r="A144" s="11" t="n"/>
      <c r="B144" s="12" t="n"/>
      <c r="C144" s="12" t="n"/>
      <c r="D144" s="12" t="n"/>
      <c r="E144" s="12" t="n"/>
      <c r="F144" s="13" t="n"/>
      <c r="G144" s="14" t="n"/>
      <c r="H144" s="15">
        <f>IF($F144="","",ROUND($F144*$G144,2))</f>
        <v/>
      </c>
      <c r="I144" s="14" t="n"/>
      <c r="J144" s="15">
        <f>IF($F144="","",ROUND($F144*$I144,2))</f>
        <v/>
      </c>
      <c r="K144" s="15">
        <f>IF($F144="","",$F144+$H144-$J144)</f>
        <v/>
      </c>
      <c r="L144" s="12" t="n"/>
      <c r="M144">
        <f>IF(OR($A144="",$F144=""),"",IF(YEAR($A144)=Inicio!$C$6,ROUNDUP(MONTH($A144)/3,0),"Otro año"))</f>
        <v/>
      </c>
      <c r="N144">
        <f>IF(OR($A144="",$F144=""),"",IF(YEAR($A144)=Inicio!$C$6,MONTH($A144),""))</f>
        <v/>
      </c>
    </row>
    <row r="145">
      <c r="A145" s="11" t="n"/>
      <c r="B145" s="12" t="n"/>
      <c r="C145" s="12" t="n"/>
      <c r="D145" s="12" t="n"/>
      <c r="E145" s="12" t="n"/>
      <c r="F145" s="13" t="n"/>
      <c r="G145" s="14" t="n"/>
      <c r="H145" s="15">
        <f>IF($F145="","",ROUND($F145*$G145,2))</f>
        <v/>
      </c>
      <c r="I145" s="14" t="n"/>
      <c r="J145" s="15">
        <f>IF($F145="","",ROUND($F145*$I145,2))</f>
        <v/>
      </c>
      <c r="K145" s="15">
        <f>IF($F145="","",$F145+$H145-$J145)</f>
        <v/>
      </c>
      <c r="L145" s="12" t="n"/>
      <c r="M145">
        <f>IF(OR($A145="",$F145=""),"",IF(YEAR($A145)=Inicio!$C$6,ROUNDUP(MONTH($A145)/3,0),"Otro año"))</f>
        <v/>
      </c>
      <c r="N145">
        <f>IF(OR($A145="",$F145=""),"",IF(YEAR($A145)=Inicio!$C$6,MONTH($A145),""))</f>
        <v/>
      </c>
    </row>
    <row r="146">
      <c r="A146" s="11" t="n"/>
      <c r="B146" s="12" t="n"/>
      <c r="C146" s="12" t="n"/>
      <c r="D146" s="12" t="n"/>
      <c r="E146" s="12" t="n"/>
      <c r="F146" s="13" t="n"/>
      <c r="G146" s="14" t="n"/>
      <c r="H146" s="15">
        <f>IF($F146="","",ROUND($F146*$G146,2))</f>
        <v/>
      </c>
      <c r="I146" s="14" t="n"/>
      <c r="J146" s="15">
        <f>IF($F146="","",ROUND($F146*$I146,2))</f>
        <v/>
      </c>
      <c r="K146" s="15">
        <f>IF($F146="","",$F146+$H146-$J146)</f>
        <v/>
      </c>
      <c r="L146" s="12" t="n"/>
      <c r="M146">
        <f>IF(OR($A146="",$F146=""),"",IF(YEAR($A146)=Inicio!$C$6,ROUNDUP(MONTH($A146)/3,0),"Otro año"))</f>
        <v/>
      </c>
      <c r="N146">
        <f>IF(OR($A146="",$F146=""),"",IF(YEAR($A146)=Inicio!$C$6,MONTH($A146),""))</f>
        <v/>
      </c>
    </row>
    <row r="147">
      <c r="A147" s="11" t="n"/>
      <c r="B147" s="12" t="n"/>
      <c r="C147" s="12" t="n"/>
      <c r="D147" s="12" t="n"/>
      <c r="E147" s="12" t="n"/>
      <c r="F147" s="13" t="n"/>
      <c r="G147" s="14" t="n"/>
      <c r="H147" s="15">
        <f>IF($F147="","",ROUND($F147*$G147,2))</f>
        <v/>
      </c>
      <c r="I147" s="14" t="n"/>
      <c r="J147" s="15">
        <f>IF($F147="","",ROUND($F147*$I147,2))</f>
        <v/>
      </c>
      <c r="K147" s="15">
        <f>IF($F147="","",$F147+$H147-$J147)</f>
        <v/>
      </c>
      <c r="L147" s="12" t="n"/>
      <c r="M147">
        <f>IF(OR($A147="",$F147=""),"",IF(YEAR($A147)=Inicio!$C$6,ROUNDUP(MONTH($A147)/3,0),"Otro año"))</f>
        <v/>
      </c>
      <c r="N147">
        <f>IF(OR($A147="",$F147=""),"",IF(YEAR($A147)=Inicio!$C$6,MONTH($A147),""))</f>
        <v/>
      </c>
    </row>
    <row r="148">
      <c r="A148" s="11" t="n"/>
      <c r="B148" s="12" t="n"/>
      <c r="C148" s="12" t="n"/>
      <c r="D148" s="12" t="n"/>
      <c r="E148" s="12" t="n"/>
      <c r="F148" s="13" t="n"/>
      <c r="G148" s="14" t="n"/>
      <c r="H148" s="15">
        <f>IF($F148="","",ROUND($F148*$G148,2))</f>
        <v/>
      </c>
      <c r="I148" s="14" t="n"/>
      <c r="J148" s="15">
        <f>IF($F148="","",ROUND($F148*$I148,2))</f>
        <v/>
      </c>
      <c r="K148" s="15">
        <f>IF($F148="","",$F148+$H148-$J148)</f>
        <v/>
      </c>
      <c r="L148" s="12" t="n"/>
      <c r="M148">
        <f>IF(OR($A148="",$F148=""),"",IF(YEAR($A148)=Inicio!$C$6,ROUNDUP(MONTH($A148)/3,0),"Otro año"))</f>
        <v/>
      </c>
      <c r="N148">
        <f>IF(OR($A148="",$F148=""),"",IF(YEAR($A148)=Inicio!$C$6,MONTH($A148),""))</f>
        <v/>
      </c>
    </row>
    <row r="149">
      <c r="A149" s="11" t="n"/>
      <c r="B149" s="12" t="n"/>
      <c r="C149" s="12" t="n"/>
      <c r="D149" s="12" t="n"/>
      <c r="E149" s="12" t="n"/>
      <c r="F149" s="13" t="n"/>
      <c r="G149" s="14" t="n"/>
      <c r="H149" s="15">
        <f>IF($F149="","",ROUND($F149*$G149,2))</f>
        <v/>
      </c>
      <c r="I149" s="14" t="n"/>
      <c r="J149" s="15">
        <f>IF($F149="","",ROUND($F149*$I149,2))</f>
        <v/>
      </c>
      <c r="K149" s="15">
        <f>IF($F149="","",$F149+$H149-$J149)</f>
        <v/>
      </c>
      <c r="L149" s="12" t="n"/>
      <c r="M149">
        <f>IF(OR($A149="",$F149=""),"",IF(YEAR($A149)=Inicio!$C$6,ROUNDUP(MONTH($A149)/3,0),"Otro año"))</f>
        <v/>
      </c>
      <c r="N149">
        <f>IF(OR($A149="",$F149=""),"",IF(YEAR($A149)=Inicio!$C$6,MONTH($A149),""))</f>
        <v/>
      </c>
    </row>
    <row r="150">
      <c r="A150" s="11" t="n"/>
      <c r="B150" s="12" t="n"/>
      <c r="C150" s="12" t="n"/>
      <c r="D150" s="12" t="n"/>
      <c r="E150" s="12" t="n"/>
      <c r="F150" s="13" t="n"/>
      <c r="G150" s="14" t="n"/>
      <c r="H150" s="15">
        <f>IF($F150="","",ROUND($F150*$G150,2))</f>
        <v/>
      </c>
      <c r="I150" s="14" t="n"/>
      <c r="J150" s="15">
        <f>IF($F150="","",ROUND($F150*$I150,2))</f>
        <v/>
      </c>
      <c r="K150" s="15">
        <f>IF($F150="","",$F150+$H150-$J150)</f>
        <v/>
      </c>
      <c r="L150" s="12" t="n"/>
      <c r="M150">
        <f>IF(OR($A150="",$F150=""),"",IF(YEAR($A150)=Inicio!$C$6,ROUNDUP(MONTH($A150)/3,0),"Otro año"))</f>
        <v/>
      </c>
      <c r="N150">
        <f>IF(OR($A150="",$F150=""),"",IF(YEAR($A150)=Inicio!$C$6,MONTH($A150),""))</f>
        <v/>
      </c>
    </row>
    <row r="151">
      <c r="A151" s="11" t="n"/>
      <c r="B151" s="12" t="n"/>
      <c r="C151" s="12" t="n"/>
      <c r="D151" s="12" t="n"/>
      <c r="E151" s="12" t="n"/>
      <c r="F151" s="13" t="n"/>
      <c r="G151" s="14" t="n"/>
      <c r="H151" s="15">
        <f>IF($F151="","",ROUND($F151*$G151,2))</f>
        <v/>
      </c>
      <c r="I151" s="14" t="n"/>
      <c r="J151" s="15">
        <f>IF($F151="","",ROUND($F151*$I151,2))</f>
        <v/>
      </c>
      <c r="K151" s="15">
        <f>IF($F151="","",$F151+$H151-$J151)</f>
        <v/>
      </c>
      <c r="L151" s="12" t="n"/>
      <c r="M151">
        <f>IF(OR($A151="",$F151=""),"",IF(YEAR($A151)=Inicio!$C$6,ROUNDUP(MONTH($A151)/3,0),"Otro año"))</f>
        <v/>
      </c>
      <c r="N151">
        <f>IF(OR($A151="",$F151=""),"",IF(YEAR($A151)=Inicio!$C$6,MONTH($A151),""))</f>
        <v/>
      </c>
    </row>
    <row r="152">
      <c r="A152" s="11" t="n"/>
      <c r="B152" s="12" t="n"/>
      <c r="C152" s="12" t="n"/>
      <c r="D152" s="12" t="n"/>
      <c r="E152" s="12" t="n"/>
      <c r="F152" s="13" t="n"/>
      <c r="G152" s="14" t="n"/>
      <c r="H152" s="15">
        <f>IF($F152="","",ROUND($F152*$G152,2))</f>
        <v/>
      </c>
      <c r="I152" s="14" t="n"/>
      <c r="J152" s="15">
        <f>IF($F152="","",ROUND($F152*$I152,2))</f>
        <v/>
      </c>
      <c r="K152" s="15">
        <f>IF($F152="","",$F152+$H152-$J152)</f>
        <v/>
      </c>
      <c r="L152" s="12" t="n"/>
      <c r="M152">
        <f>IF(OR($A152="",$F152=""),"",IF(YEAR($A152)=Inicio!$C$6,ROUNDUP(MONTH($A152)/3,0),"Otro año"))</f>
        <v/>
      </c>
      <c r="N152">
        <f>IF(OR($A152="",$F152=""),"",IF(YEAR($A152)=Inicio!$C$6,MONTH($A152),""))</f>
        <v/>
      </c>
    </row>
    <row r="153">
      <c r="A153" s="11" t="n"/>
      <c r="B153" s="12" t="n"/>
      <c r="C153" s="12" t="n"/>
      <c r="D153" s="12" t="n"/>
      <c r="E153" s="12" t="n"/>
      <c r="F153" s="13" t="n"/>
      <c r="G153" s="14" t="n"/>
      <c r="H153" s="15">
        <f>IF($F153="","",ROUND($F153*$G153,2))</f>
        <v/>
      </c>
      <c r="I153" s="14" t="n"/>
      <c r="J153" s="15">
        <f>IF($F153="","",ROUND($F153*$I153,2))</f>
        <v/>
      </c>
      <c r="K153" s="15">
        <f>IF($F153="","",$F153+$H153-$J153)</f>
        <v/>
      </c>
      <c r="L153" s="12" t="n"/>
      <c r="M153">
        <f>IF(OR($A153="",$F153=""),"",IF(YEAR($A153)=Inicio!$C$6,ROUNDUP(MONTH($A153)/3,0),"Otro año"))</f>
        <v/>
      </c>
      <c r="N153">
        <f>IF(OR($A153="",$F153=""),"",IF(YEAR($A153)=Inicio!$C$6,MONTH($A153),""))</f>
        <v/>
      </c>
    </row>
    <row r="154">
      <c r="A154" s="11" t="n"/>
      <c r="B154" s="12" t="n"/>
      <c r="C154" s="12" t="n"/>
      <c r="D154" s="12" t="n"/>
      <c r="E154" s="12" t="n"/>
      <c r="F154" s="13" t="n"/>
      <c r="G154" s="14" t="n"/>
      <c r="H154" s="15">
        <f>IF($F154="","",ROUND($F154*$G154,2))</f>
        <v/>
      </c>
      <c r="I154" s="14" t="n"/>
      <c r="J154" s="15">
        <f>IF($F154="","",ROUND($F154*$I154,2))</f>
        <v/>
      </c>
      <c r="K154" s="15">
        <f>IF($F154="","",$F154+$H154-$J154)</f>
        <v/>
      </c>
      <c r="L154" s="12" t="n"/>
      <c r="M154">
        <f>IF(OR($A154="",$F154=""),"",IF(YEAR($A154)=Inicio!$C$6,ROUNDUP(MONTH($A154)/3,0),"Otro año"))</f>
        <v/>
      </c>
      <c r="N154">
        <f>IF(OR($A154="",$F154=""),"",IF(YEAR($A154)=Inicio!$C$6,MONTH($A154),""))</f>
        <v/>
      </c>
    </row>
    <row r="155">
      <c r="A155" s="11" t="n"/>
      <c r="B155" s="12" t="n"/>
      <c r="C155" s="12" t="n"/>
      <c r="D155" s="12" t="n"/>
      <c r="E155" s="12" t="n"/>
      <c r="F155" s="13" t="n"/>
      <c r="G155" s="14" t="n"/>
      <c r="H155" s="15">
        <f>IF($F155="","",ROUND($F155*$G155,2))</f>
        <v/>
      </c>
      <c r="I155" s="14" t="n"/>
      <c r="J155" s="15">
        <f>IF($F155="","",ROUND($F155*$I155,2))</f>
        <v/>
      </c>
      <c r="K155" s="15">
        <f>IF($F155="","",$F155+$H155-$J155)</f>
        <v/>
      </c>
      <c r="L155" s="12" t="n"/>
      <c r="M155">
        <f>IF(OR($A155="",$F155=""),"",IF(YEAR($A155)=Inicio!$C$6,ROUNDUP(MONTH($A155)/3,0),"Otro año"))</f>
        <v/>
      </c>
      <c r="N155">
        <f>IF(OR($A155="",$F155=""),"",IF(YEAR($A155)=Inicio!$C$6,MONTH($A155),""))</f>
        <v/>
      </c>
    </row>
    <row r="156">
      <c r="A156" s="11" t="n"/>
      <c r="B156" s="12" t="n"/>
      <c r="C156" s="12" t="n"/>
      <c r="D156" s="12" t="n"/>
      <c r="E156" s="12" t="n"/>
      <c r="F156" s="13" t="n"/>
      <c r="G156" s="14" t="n"/>
      <c r="H156" s="15">
        <f>IF($F156="","",ROUND($F156*$G156,2))</f>
        <v/>
      </c>
      <c r="I156" s="14" t="n"/>
      <c r="J156" s="15">
        <f>IF($F156="","",ROUND($F156*$I156,2))</f>
        <v/>
      </c>
      <c r="K156" s="15">
        <f>IF($F156="","",$F156+$H156-$J156)</f>
        <v/>
      </c>
      <c r="L156" s="12" t="n"/>
      <c r="M156">
        <f>IF(OR($A156="",$F156=""),"",IF(YEAR($A156)=Inicio!$C$6,ROUNDUP(MONTH($A156)/3,0),"Otro año"))</f>
        <v/>
      </c>
      <c r="N156">
        <f>IF(OR($A156="",$F156=""),"",IF(YEAR($A156)=Inicio!$C$6,MONTH($A156),""))</f>
        <v/>
      </c>
    </row>
    <row r="157">
      <c r="A157" s="11" t="n"/>
      <c r="B157" s="12" t="n"/>
      <c r="C157" s="12" t="n"/>
      <c r="D157" s="12" t="n"/>
      <c r="E157" s="12" t="n"/>
      <c r="F157" s="13" t="n"/>
      <c r="G157" s="14" t="n"/>
      <c r="H157" s="15">
        <f>IF($F157="","",ROUND($F157*$G157,2))</f>
        <v/>
      </c>
      <c r="I157" s="14" t="n"/>
      <c r="J157" s="15">
        <f>IF($F157="","",ROUND($F157*$I157,2))</f>
        <v/>
      </c>
      <c r="K157" s="15">
        <f>IF($F157="","",$F157+$H157-$J157)</f>
        <v/>
      </c>
      <c r="L157" s="12" t="n"/>
      <c r="M157">
        <f>IF(OR($A157="",$F157=""),"",IF(YEAR($A157)=Inicio!$C$6,ROUNDUP(MONTH($A157)/3,0),"Otro año"))</f>
        <v/>
      </c>
      <c r="N157">
        <f>IF(OR($A157="",$F157=""),"",IF(YEAR($A157)=Inicio!$C$6,MONTH($A157),""))</f>
        <v/>
      </c>
    </row>
    <row r="158">
      <c r="A158" s="11" t="n"/>
      <c r="B158" s="12" t="n"/>
      <c r="C158" s="12" t="n"/>
      <c r="D158" s="12" t="n"/>
      <c r="E158" s="12" t="n"/>
      <c r="F158" s="13" t="n"/>
      <c r="G158" s="14" t="n"/>
      <c r="H158" s="15">
        <f>IF($F158="","",ROUND($F158*$G158,2))</f>
        <v/>
      </c>
      <c r="I158" s="14" t="n"/>
      <c r="J158" s="15">
        <f>IF($F158="","",ROUND($F158*$I158,2))</f>
        <v/>
      </c>
      <c r="K158" s="15">
        <f>IF($F158="","",$F158+$H158-$J158)</f>
        <v/>
      </c>
      <c r="L158" s="12" t="n"/>
      <c r="M158">
        <f>IF(OR($A158="",$F158=""),"",IF(YEAR($A158)=Inicio!$C$6,ROUNDUP(MONTH($A158)/3,0),"Otro año"))</f>
        <v/>
      </c>
      <c r="N158">
        <f>IF(OR($A158="",$F158=""),"",IF(YEAR($A158)=Inicio!$C$6,MONTH($A158),""))</f>
        <v/>
      </c>
    </row>
    <row r="159">
      <c r="A159" s="11" t="n"/>
      <c r="B159" s="12" t="n"/>
      <c r="C159" s="12" t="n"/>
      <c r="D159" s="12" t="n"/>
      <c r="E159" s="12" t="n"/>
      <c r="F159" s="13" t="n"/>
      <c r="G159" s="14" t="n"/>
      <c r="H159" s="15">
        <f>IF($F159="","",ROUND($F159*$G159,2))</f>
        <v/>
      </c>
      <c r="I159" s="14" t="n"/>
      <c r="J159" s="15">
        <f>IF($F159="","",ROUND($F159*$I159,2))</f>
        <v/>
      </c>
      <c r="K159" s="15">
        <f>IF($F159="","",$F159+$H159-$J159)</f>
        <v/>
      </c>
      <c r="L159" s="12" t="n"/>
      <c r="M159">
        <f>IF(OR($A159="",$F159=""),"",IF(YEAR($A159)=Inicio!$C$6,ROUNDUP(MONTH($A159)/3,0),"Otro año"))</f>
        <v/>
      </c>
      <c r="N159">
        <f>IF(OR($A159="",$F159=""),"",IF(YEAR($A159)=Inicio!$C$6,MONTH($A159),""))</f>
        <v/>
      </c>
    </row>
    <row r="160">
      <c r="A160" s="11" t="n"/>
      <c r="B160" s="12" t="n"/>
      <c r="C160" s="12" t="n"/>
      <c r="D160" s="12" t="n"/>
      <c r="E160" s="12" t="n"/>
      <c r="F160" s="13" t="n"/>
      <c r="G160" s="14" t="n"/>
      <c r="H160" s="15">
        <f>IF($F160="","",ROUND($F160*$G160,2))</f>
        <v/>
      </c>
      <c r="I160" s="14" t="n"/>
      <c r="J160" s="15">
        <f>IF($F160="","",ROUND($F160*$I160,2))</f>
        <v/>
      </c>
      <c r="K160" s="15">
        <f>IF($F160="","",$F160+$H160-$J160)</f>
        <v/>
      </c>
      <c r="L160" s="12" t="n"/>
      <c r="M160">
        <f>IF(OR($A160="",$F160=""),"",IF(YEAR($A160)=Inicio!$C$6,ROUNDUP(MONTH($A160)/3,0),"Otro año"))</f>
        <v/>
      </c>
      <c r="N160">
        <f>IF(OR($A160="",$F160=""),"",IF(YEAR($A160)=Inicio!$C$6,MONTH($A160),""))</f>
        <v/>
      </c>
    </row>
    <row r="161">
      <c r="A161" s="11" t="n"/>
      <c r="B161" s="12" t="n"/>
      <c r="C161" s="12" t="n"/>
      <c r="D161" s="12" t="n"/>
      <c r="E161" s="12" t="n"/>
      <c r="F161" s="13" t="n"/>
      <c r="G161" s="14" t="n"/>
      <c r="H161" s="15">
        <f>IF($F161="","",ROUND($F161*$G161,2))</f>
        <v/>
      </c>
      <c r="I161" s="14" t="n"/>
      <c r="J161" s="15">
        <f>IF($F161="","",ROUND($F161*$I161,2))</f>
        <v/>
      </c>
      <c r="K161" s="15">
        <f>IF($F161="","",$F161+$H161-$J161)</f>
        <v/>
      </c>
      <c r="L161" s="12" t="n"/>
      <c r="M161">
        <f>IF(OR($A161="",$F161=""),"",IF(YEAR($A161)=Inicio!$C$6,ROUNDUP(MONTH($A161)/3,0),"Otro año"))</f>
        <v/>
      </c>
      <c r="N161">
        <f>IF(OR($A161="",$F161=""),"",IF(YEAR($A161)=Inicio!$C$6,MONTH($A161),""))</f>
        <v/>
      </c>
    </row>
    <row r="162">
      <c r="A162" s="11" t="n"/>
      <c r="B162" s="12" t="n"/>
      <c r="C162" s="12" t="n"/>
      <c r="D162" s="12" t="n"/>
      <c r="E162" s="12" t="n"/>
      <c r="F162" s="13" t="n"/>
      <c r="G162" s="14" t="n"/>
      <c r="H162" s="15">
        <f>IF($F162="","",ROUND($F162*$G162,2))</f>
        <v/>
      </c>
      <c r="I162" s="14" t="n"/>
      <c r="J162" s="15">
        <f>IF($F162="","",ROUND($F162*$I162,2))</f>
        <v/>
      </c>
      <c r="K162" s="15">
        <f>IF($F162="","",$F162+$H162-$J162)</f>
        <v/>
      </c>
      <c r="L162" s="12" t="n"/>
      <c r="M162">
        <f>IF(OR($A162="",$F162=""),"",IF(YEAR($A162)=Inicio!$C$6,ROUNDUP(MONTH($A162)/3,0),"Otro año"))</f>
        <v/>
      </c>
      <c r="N162">
        <f>IF(OR($A162="",$F162=""),"",IF(YEAR($A162)=Inicio!$C$6,MONTH($A162),""))</f>
        <v/>
      </c>
    </row>
    <row r="163">
      <c r="A163" s="11" t="n"/>
      <c r="B163" s="12" t="n"/>
      <c r="C163" s="12" t="n"/>
      <c r="D163" s="12" t="n"/>
      <c r="E163" s="12" t="n"/>
      <c r="F163" s="13" t="n"/>
      <c r="G163" s="14" t="n"/>
      <c r="H163" s="15">
        <f>IF($F163="","",ROUND($F163*$G163,2))</f>
        <v/>
      </c>
      <c r="I163" s="14" t="n"/>
      <c r="J163" s="15">
        <f>IF($F163="","",ROUND($F163*$I163,2))</f>
        <v/>
      </c>
      <c r="K163" s="15">
        <f>IF($F163="","",$F163+$H163-$J163)</f>
        <v/>
      </c>
      <c r="L163" s="12" t="n"/>
      <c r="M163">
        <f>IF(OR($A163="",$F163=""),"",IF(YEAR($A163)=Inicio!$C$6,ROUNDUP(MONTH($A163)/3,0),"Otro año"))</f>
        <v/>
      </c>
      <c r="N163">
        <f>IF(OR($A163="",$F163=""),"",IF(YEAR($A163)=Inicio!$C$6,MONTH($A163),""))</f>
        <v/>
      </c>
    </row>
    <row r="164">
      <c r="A164" s="11" t="n"/>
      <c r="B164" s="12" t="n"/>
      <c r="C164" s="12" t="n"/>
      <c r="D164" s="12" t="n"/>
      <c r="E164" s="12" t="n"/>
      <c r="F164" s="13" t="n"/>
      <c r="G164" s="14" t="n"/>
      <c r="H164" s="15">
        <f>IF($F164="","",ROUND($F164*$G164,2))</f>
        <v/>
      </c>
      <c r="I164" s="14" t="n"/>
      <c r="J164" s="15">
        <f>IF($F164="","",ROUND($F164*$I164,2))</f>
        <v/>
      </c>
      <c r="K164" s="15">
        <f>IF($F164="","",$F164+$H164-$J164)</f>
        <v/>
      </c>
      <c r="L164" s="12" t="n"/>
      <c r="M164">
        <f>IF(OR($A164="",$F164=""),"",IF(YEAR($A164)=Inicio!$C$6,ROUNDUP(MONTH($A164)/3,0),"Otro año"))</f>
        <v/>
      </c>
      <c r="N164">
        <f>IF(OR($A164="",$F164=""),"",IF(YEAR($A164)=Inicio!$C$6,MONTH($A164),""))</f>
        <v/>
      </c>
    </row>
    <row r="165">
      <c r="A165" s="11" t="n"/>
      <c r="B165" s="12" t="n"/>
      <c r="C165" s="12" t="n"/>
      <c r="D165" s="12" t="n"/>
      <c r="E165" s="12" t="n"/>
      <c r="F165" s="13" t="n"/>
      <c r="G165" s="14" t="n"/>
      <c r="H165" s="15">
        <f>IF($F165="","",ROUND($F165*$G165,2))</f>
        <v/>
      </c>
      <c r="I165" s="14" t="n"/>
      <c r="J165" s="15">
        <f>IF($F165="","",ROUND($F165*$I165,2))</f>
        <v/>
      </c>
      <c r="K165" s="15">
        <f>IF($F165="","",$F165+$H165-$J165)</f>
        <v/>
      </c>
      <c r="L165" s="12" t="n"/>
      <c r="M165">
        <f>IF(OR($A165="",$F165=""),"",IF(YEAR($A165)=Inicio!$C$6,ROUNDUP(MONTH($A165)/3,0),"Otro año"))</f>
        <v/>
      </c>
      <c r="N165">
        <f>IF(OR($A165="",$F165=""),"",IF(YEAR($A165)=Inicio!$C$6,MONTH($A165),""))</f>
        <v/>
      </c>
    </row>
    <row r="166">
      <c r="A166" s="11" t="n"/>
      <c r="B166" s="12" t="n"/>
      <c r="C166" s="12" t="n"/>
      <c r="D166" s="12" t="n"/>
      <c r="E166" s="12" t="n"/>
      <c r="F166" s="13" t="n"/>
      <c r="G166" s="14" t="n"/>
      <c r="H166" s="15">
        <f>IF($F166="","",ROUND($F166*$G166,2))</f>
        <v/>
      </c>
      <c r="I166" s="14" t="n"/>
      <c r="J166" s="15">
        <f>IF($F166="","",ROUND($F166*$I166,2))</f>
        <v/>
      </c>
      <c r="K166" s="15">
        <f>IF($F166="","",$F166+$H166-$J166)</f>
        <v/>
      </c>
      <c r="L166" s="12" t="n"/>
      <c r="M166">
        <f>IF(OR($A166="",$F166=""),"",IF(YEAR($A166)=Inicio!$C$6,ROUNDUP(MONTH($A166)/3,0),"Otro año"))</f>
        <v/>
      </c>
      <c r="N166">
        <f>IF(OR($A166="",$F166=""),"",IF(YEAR($A166)=Inicio!$C$6,MONTH($A166),""))</f>
        <v/>
      </c>
    </row>
    <row r="167">
      <c r="A167" s="11" t="n"/>
      <c r="B167" s="12" t="n"/>
      <c r="C167" s="12" t="n"/>
      <c r="D167" s="12" t="n"/>
      <c r="E167" s="12" t="n"/>
      <c r="F167" s="13" t="n"/>
      <c r="G167" s="14" t="n"/>
      <c r="H167" s="15">
        <f>IF($F167="","",ROUND($F167*$G167,2))</f>
        <v/>
      </c>
      <c r="I167" s="14" t="n"/>
      <c r="J167" s="15">
        <f>IF($F167="","",ROUND($F167*$I167,2))</f>
        <v/>
      </c>
      <c r="K167" s="15">
        <f>IF($F167="","",$F167+$H167-$J167)</f>
        <v/>
      </c>
      <c r="L167" s="12" t="n"/>
      <c r="M167">
        <f>IF(OR($A167="",$F167=""),"",IF(YEAR($A167)=Inicio!$C$6,ROUNDUP(MONTH($A167)/3,0),"Otro año"))</f>
        <v/>
      </c>
      <c r="N167">
        <f>IF(OR($A167="",$F167=""),"",IF(YEAR($A167)=Inicio!$C$6,MONTH($A167),""))</f>
        <v/>
      </c>
    </row>
    <row r="168">
      <c r="A168" s="11" t="n"/>
      <c r="B168" s="12" t="n"/>
      <c r="C168" s="12" t="n"/>
      <c r="D168" s="12" t="n"/>
      <c r="E168" s="12" t="n"/>
      <c r="F168" s="13" t="n"/>
      <c r="G168" s="14" t="n"/>
      <c r="H168" s="15">
        <f>IF($F168="","",ROUND($F168*$G168,2))</f>
        <v/>
      </c>
      <c r="I168" s="14" t="n"/>
      <c r="J168" s="15">
        <f>IF($F168="","",ROUND($F168*$I168,2))</f>
        <v/>
      </c>
      <c r="K168" s="15">
        <f>IF($F168="","",$F168+$H168-$J168)</f>
        <v/>
      </c>
      <c r="L168" s="12" t="n"/>
      <c r="M168">
        <f>IF(OR($A168="",$F168=""),"",IF(YEAR($A168)=Inicio!$C$6,ROUNDUP(MONTH($A168)/3,0),"Otro año"))</f>
        <v/>
      </c>
      <c r="N168">
        <f>IF(OR($A168="",$F168=""),"",IF(YEAR($A168)=Inicio!$C$6,MONTH($A168),""))</f>
        <v/>
      </c>
    </row>
    <row r="169">
      <c r="A169" s="11" t="n"/>
      <c r="B169" s="12" t="n"/>
      <c r="C169" s="12" t="n"/>
      <c r="D169" s="12" t="n"/>
      <c r="E169" s="12" t="n"/>
      <c r="F169" s="13" t="n"/>
      <c r="G169" s="14" t="n"/>
      <c r="H169" s="15">
        <f>IF($F169="","",ROUND($F169*$G169,2))</f>
        <v/>
      </c>
      <c r="I169" s="14" t="n"/>
      <c r="J169" s="15">
        <f>IF($F169="","",ROUND($F169*$I169,2))</f>
        <v/>
      </c>
      <c r="K169" s="15">
        <f>IF($F169="","",$F169+$H169-$J169)</f>
        <v/>
      </c>
      <c r="L169" s="12" t="n"/>
      <c r="M169">
        <f>IF(OR($A169="",$F169=""),"",IF(YEAR($A169)=Inicio!$C$6,ROUNDUP(MONTH($A169)/3,0),"Otro año"))</f>
        <v/>
      </c>
      <c r="N169">
        <f>IF(OR($A169="",$F169=""),"",IF(YEAR($A169)=Inicio!$C$6,MONTH($A169),""))</f>
        <v/>
      </c>
    </row>
    <row r="170">
      <c r="A170" s="11" t="n"/>
      <c r="B170" s="12" t="n"/>
      <c r="C170" s="12" t="n"/>
      <c r="D170" s="12" t="n"/>
      <c r="E170" s="12" t="n"/>
      <c r="F170" s="13" t="n"/>
      <c r="G170" s="14" t="n"/>
      <c r="H170" s="15">
        <f>IF($F170="","",ROUND($F170*$G170,2))</f>
        <v/>
      </c>
      <c r="I170" s="14" t="n"/>
      <c r="J170" s="15">
        <f>IF($F170="","",ROUND($F170*$I170,2))</f>
        <v/>
      </c>
      <c r="K170" s="15">
        <f>IF($F170="","",$F170+$H170-$J170)</f>
        <v/>
      </c>
      <c r="L170" s="12" t="n"/>
      <c r="M170">
        <f>IF(OR($A170="",$F170=""),"",IF(YEAR($A170)=Inicio!$C$6,ROUNDUP(MONTH($A170)/3,0),"Otro año"))</f>
        <v/>
      </c>
      <c r="N170">
        <f>IF(OR($A170="",$F170=""),"",IF(YEAR($A170)=Inicio!$C$6,MONTH($A170),""))</f>
        <v/>
      </c>
    </row>
    <row r="171">
      <c r="A171" s="11" t="n"/>
      <c r="B171" s="12" t="n"/>
      <c r="C171" s="12" t="n"/>
      <c r="D171" s="12" t="n"/>
      <c r="E171" s="12" t="n"/>
      <c r="F171" s="13" t="n"/>
      <c r="G171" s="14" t="n"/>
      <c r="H171" s="15">
        <f>IF($F171="","",ROUND($F171*$G171,2))</f>
        <v/>
      </c>
      <c r="I171" s="14" t="n"/>
      <c r="J171" s="15">
        <f>IF($F171="","",ROUND($F171*$I171,2))</f>
        <v/>
      </c>
      <c r="K171" s="15">
        <f>IF($F171="","",$F171+$H171-$J171)</f>
        <v/>
      </c>
      <c r="L171" s="12" t="n"/>
      <c r="M171">
        <f>IF(OR($A171="",$F171=""),"",IF(YEAR($A171)=Inicio!$C$6,ROUNDUP(MONTH($A171)/3,0),"Otro año"))</f>
        <v/>
      </c>
      <c r="N171">
        <f>IF(OR($A171="",$F171=""),"",IF(YEAR($A171)=Inicio!$C$6,MONTH($A171),""))</f>
        <v/>
      </c>
    </row>
    <row r="172">
      <c r="A172" s="11" t="n"/>
      <c r="B172" s="12" t="n"/>
      <c r="C172" s="12" t="n"/>
      <c r="D172" s="12" t="n"/>
      <c r="E172" s="12" t="n"/>
      <c r="F172" s="13" t="n"/>
      <c r="G172" s="14" t="n"/>
      <c r="H172" s="15">
        <f>IF($F172="","",ROUND($F172*$G172,2))</f>
        <v/>
      </c>
      <c r="I172" s="14" t="n"/>
      <c r="J172" s="15">
        <f>IF($F172="","",ROUND($F172*$I172,2))</f>
        <v/>
      </c>
      <c r="K172" s="15">
        <f>IF($F172="","",$F172+$H172-$J172)</f>
        <v/>
      </c>
      <c r="L172" s="12" t="n"/>
      <c r="M172">
        <f>IF(OR($A172="",$F172=""),"",IF(YEAR($A172)=Inicio!$C$6,ROUNDUP(MONTH($A172)/3,0),"Otro año"))</f>
        <v/>
      </c>
      <c r="N172">
        <f>IF(OR($A172="",$F172=""),"",IF(YEAR($A172)=Inicio!$C$6,MONTH($A172),""))</f>
        <v/>
      </c>
    </row>
    <row r="173">
      <c r="A173" s="11" t="n"/>
      <c r="B173" s="12" t="n"/>
      <c r="C173" s="12" t="n"/>
      <c r="D173" s="12" t="n"/>
      <c r="E173" s="12" t="n"/>
      <c r="F173" s="13" t="n"/>
      <c r="G173" s="14" t="n"/>
      <c r="H173" s="15">
        <f>IF($F173="","",ROUND($F173*$G173,2))</f>
        <v/>
      </c>
      <c r="I173" s="14" t="n"/>
      <c r="J173" s="15">
        <f>IF($F173="","",ROUND($F173*$I173,2))</f>
        <v/>
      </c>
      <c r="K173" s="15">
        <f>IF($F173="","",$F173+$H173-$J173)</f>
        <v/>
      </c>
      <c r="L173" s="12" t="n"/>
      <c r="M173">
        <f>IF(OR($A173="",$F173=""),"",IF(YEAR($A173)=Inicio!$C$6,ROUNDUP(MONTH($A173)/3,0),"Otro año"))</f>
        <v/>
      </c>
      <c r="N173">
        <f>IF(OR($A173="",$F173=""),"",IF(YEAR($A173)=Inicio!$C$6,MONTH($A173),""))</f>
        <v/>
      </c>
    </row>
    <row r="174">
      <c r="A174" s="11" t="n"/>
      <c r="B174" s="12" t="n"/>
      <c r="C174" s="12" t="n"/>
      <c r="D174" s="12" t="n"/>
      <c r="E174" s="12" t="n"/>
      <c r="F174" s="13" t="n"/>
      <c r="G174" s="14" t="n"/>
      <c r="H174" s="15">
        <f>IF($F174="","",ROUND($F174*$G174,2))</f>
        <v/>
      </c>
      <c r="I174" s="14" t="n"/>
      <c r="J174" s="15">
        <f>IF($F174="","",ROUND($F174*$I174,2))</f>
        <v/>
      </c>
      <c r="K174" s="15">
        <f>IF($F174="","",$F174+$H174-$J174)</f>
        <v/>
      </c>
      <c r="L174" s="12" t="n"/>
      <c r="M174">
        <f>IF(OR($A174="",$F174=""),"",IF(YEAR($A174)=Inicio!$C$6,ROUNDUP(MONTH($A174)/3,0),"Otro año"))</f>
        <v/>
      </c>
      <c r="N174">
        <f>IF(OR($A174="",$F174=""),"",IF(YEAR($A174)=Inicio!$C$6,MONTH($A174),""))</f>
        <v/>
      </c>
    </row>
    <row r="175">
      <c r="A175" s="11" t="n"/>
      <c r="B175" s="12" t="n"/>
      <c r="C175" s="12" t="n"/>
      <c r="D175" s="12" t="n"/>
      <c r="E175" s="12" t="n"/>
      <c r="F175" s="13" t="n"/>
      <c r="G175" s="14" t="n"/>
      <c r="H175" s="15">
        <f>IF($F175="","",ROUND($F175*$G175,2))</f>
        <v/>
      </c>
      <c r="I175" s="14" t="n"/>
      <c r="J175" s="15">
        <f>IF($F175="","",ROUND($F175*$I175,2))</f>
        <v/>
      </c>
      <c r="K175" s="15">
        <f>IF($F175="","",$F175+$H175-$J175)</f>
        <v/>
      </c>
      <c r="L175" s="12" t="n"/>
      <c r="M175">
        <f>IF(OR($A175="",$F175=""),"",IF(YEAR($A175)=Inicio!$C$6,ROUNDUP(MONTH($A175)/3,0),"Otro año"))</f>
        <v/>
      </c>
      <c r="N175">
        <f>IF(OR($A175="",$F175=""),"",IF(YEAR($A175)=Inicio!$C$6,MONTH($A175),""))</f>
        <v/>
      </c>
    </row>
    <row r="176">
      <c r="A176" s="11" t="n"/>
      <c r="B176" s="12" t="n"/>
      <c r="C176" s="12" t="n"/>
      <c r="D176" s="12" t="n"/>
      <c r="E176" s="12" t="n"/>
      <c r="F176" s="13" t="n"/>
      <c r="G176" s="14" t="n"/>
      <c r="H176" s="15">
        <f>IF($F176="","",ROUND($F176*$G176,2))</f>
        <v/>
      </c>
      <c r="I176" s="14" t="n"/>
      <c r="J176" s="15">
        <f>IF($F176="","",ROUND($F176*$I176,2))</f>
        <v/>
      </c>
      <c r="K176" s="15">
        <f>IF($F176="","",$F176+$H176-$J176)</f>
        <v/>
      </c>
      <c r="L176" s="12" t="n"/>
      <c r="M176">
        <f>IF(OR($A176="",$F176=""),"",IF(YEAR($A176)=Inicio!$C$6,ROUNDUP(MONTH($A176)/3,0),"Otro año"))</f>
        <v/>
      </c>
      <c r="N176">
        <f>IF(OR($A176="",$F176=""),"",IF(YEAR($A176)=Inicio!$C$6,MONTH($A176),""))</f>
        <v/>
      </c>
    </row>
    <row r="177">
      <c r="A177" s="11" t="n"/>
      <c r="B177" s="12" t="n"/>
      <c r="C177" s="12" t="n"/>
      <c r="D177" s="12" t="n"/>
      <c r="E177" s="12" t="n"/>
      <c r="F177" s="13" t="n"/>
      <c r="G177" s="14" t="n"/>
      <c r="H177" s="15">
        <f>IF($F177="","",ROUND($F177*$G177,2))</f>
        <v/>
      </c>
      <c r="I177" s="14" t="n"/>
      <c r="J177" s="15">
        <f>IF($F177="","",ROUND($F177*$I177,2))</f>
        <v/>
      </c>
      <c r="K177" s="15">
        <f>IF($F177="","",$F177+$H177-$J177)</f>
        <v/>
      </c>
      <c r="L177" s="12" t="n"/>
      <c r="M177">
        <f>IF(OR($A177="",$F177=""),"",IF(YEAR($A177)=Inicio!$C$6,ROUNDUP(MONTH($A177)/3,0),"Otro año"))</f>
        <v/>
      </c>
      <c r="N177">
        <f>IF(OR($A177="",$F177=""),"",IF(YEAR($A177)=Inicio!$C$6,MONTH($A177),""))</f>
        <v/>
      </c>
    </row>
    <row r="178">
      <c r="A178" s="11" t="n"/>
      <c r="B178" s="12" t="n"/>
      <c r="C178" s="12" t="n"/>
      <c r="D178" s="12" t="n"/>
      <c r="E178" s="12" t="n"/>
      <c r="F178" s="13" t="n"/>
      <c r="G178" s="14" t="n"/>
      <c r="H178" s="15">
        <f>IF($F178="","",ROUND($F178*$G178,2))</f>
        <v/>
      </c>
      <c r="I178" s="14" t="n"/>
      <c r="J178" s="15">
        <f>IF($F178="","",ROUND($F178*$I178,2))</f>
        <v/>
      </c>
      <c r="K178" s="15">
        <f>IF($F178="","",$F178+$H178-$J178)</f>
        <v/>
      </c>
      <c r="L178" s="12" t="n"/>
      <c r="M178">
        <f>IF(OR($A178="",$F178=""),"",IF(YEAR($A178)=Inicio!$C$6,ROUNDUP(MONTH($A178)/3,0),"Otro año"))</f>
        <v/>
      </c>
      <c r="N178">
        <f>IF(OR($A178="",$F178=""),"",IF(YEAR($A178)=Inicio!$C$6,MONTH($A178),""))</f>
        <v/>
      </c>
    </row>
    <row r="179">
      <c r="A179" s="11" t="n"/>
      <c r="B179" s="12" t="n"/>
      <c r="C179" s="12" t="n"/>
      <c r="D179" s="12" t="n"/>
      <c r="E179" s="12" t="n"/>
      <c r="F179" s="13" t="n"/>
      <c r="G179" s="14" t="n"/>
      <c r="H179" s="15">
        <f>IF($F179="","",ROUND($F179*$G179,2))</f>
        <v/>
      </c>
      <c r="I179" s="14" t="n"/>
      <c r="J179" s="15">
        <f>IF($F179="","",ROUND($F179*$I179,2))</f>
        <v/>
      </c>
      <c r="K179" s="15">
        <f>IF($F179="","",$F179+$H179-$J179)</f>
        <v/>
      </c>
      <c r="L179" s="12" t="n"/>
      <c r="M179">
        <f>IF(OR($A179="",$F179=""),"",IF(YEAR($A179)=Inicio!$C$6,ROUNDUP(MONTH($A179)/3,0),"Otro año"))</f>
        <v/>
      </c>
      <c r="N179">
        <f>IF(OR($A179="",$F179=""),"",IF(YEAR($A179)=Inicio!$C$6,MONTH($A179),""))</f>
        <v/>
      </c>
    </row>
    <row r="180">
      <c r="A180" s="11" t="n"/>
      <c r="B180" s="12" t="n"/>
      <c r="C180" s="12" t="n"/>
      <c r="D180" s="12" t="n"/>
      <c r="E180" s="12" t="n"/>
      <c r="F180" s="13" t="n"/>
      <c r="G180" s="14" t="n"/>
      <c r="H180" s="15">
        <f>IF($F180="","",ROUND($F180*$G180,2))</f>
        <v/>
      </c>
      <c r="I180" s="14" t="n"/>
      <c r="J180" s="15">
        <f>IF($F180="","",ROUND($F180*$I180,2))</f>
        <v/>
      </c>
      <c r="K180" s="15">
        <f>IF($F180="","",$F180+$H180-$J180)</f>
        <v/>
      </c>
      <c r="L180" s="12" t="n"/>
      <c r="M180">
        <f>IF(OR($A180="",$F180=""),"",IF(YEAR($A180)=Inicio!$C$6,ROUNDUP(MONTH($A180)/3,0),"Otro año"))</f>
        <v/>
      </c>
      <c r="N180">
        <f>IF(OR($A180="",$F180=""),"",IF(YEAR($A180)=Inicio!$C$6,MONTH($A180),""))</f>
        <v/>
      </c>
    </row>
    <row r="181">
      <c r="A181" s="11" t="n"/>
      <c r="B181" s="12" t="n"/>
      <c r="C181" s="12" t="n"/>
      <c r="D181" s="12" t="n"/>
      <c r="E181" s="12" t="n"/>
      <c r="F181" s="13" t="n"/>
      <c r="G181" s="14" t="n"/>
      <c r="H181" s="15">
        <f>IF($F181="","",ROUND($F181*$G181,2))</f>
        <v/>
      </c>
      <c r="I181" s="14" t="n"/>
      <c r="J181" s="15">
        <f>IF($F181="","",ROUND($F181*$I181,2))</f>
        <v/>
      </c>
      <c r="K181" s="15">
        <f>IF($F181="","",$F181+$H181-$J181)</f>
        <v/>
      </c>
      <c r="L181" s="12" t="n"/>
      <c r="M181">
        <f>IF(OR($A181="",$F181=""),"",IF(YEAR($A181)=Inicio!$C$6,ROUNDUP(MONTH($A181)/3,0),"Otro año"))</f>
        <v/>
      </c>
      <c r="N181">
        <f>IF(OR($A181="",$F181=""),"",IF(YEAR($A181)=Inicio!$C$6,MONTH($A181),""))</f>
        <v/>
      </c>
    </row>
    <row r="182">
      <c r="A182" s="11" t="n"/>
      <c r="B182" s="12" t="n"/>
      <c r="C182" s="12" t="n"/>
      <c r="D182" s="12" t="n"/>
      <c r="E182" s="12" t="n"/>
      <c r="F182" s="13" t="n"/>
      <c r="G182" s="14" t="n"/>
      <c r="H182" s="15">
        <f>IF($F182="","",ROUND($F182*$G182,2))</f>
        <v/>
      </c>
      <c r="I182" s="14" t="n"/>
      <c r="J182" s="15">
        <f>IF($F182="","",ROUND($F182*$I182,2))</f>
        <v/>
      </c>
      <c r="K182" s="15">
        <f>IF($F182="","",$F182+$H182-$J182)</f>
        <v/>
      </c>
      <c r="L182" s="12" t="n"/>
      <c r="M182">
        <f>IF(OR($A182="",$F182=""),"",IF(YEAR($A182)=Inicio!$C$6,ROUNDUP(MONTH($A182)/3,0),"Otro año"))</f>
        <v/>
      </c>
      <c r="N182">
        <f>IF(OR($A182="",$F182=""),"",IF(YEAR($A182)=Inicio!$C$6,MONTH($A182),""))</f>
        <v/>
      </c>
    </row>
    <row r="183">
      <c r="A183" s="11" t="n"/>
      <c r="B183" s="12" t="n"/>
      <c r="C183" s="12" t="n"/>
      <c r="D183" s="12" t="n"/>
      <c r="E183" s="12" t="n"/>
      <c r="F183" s="13" t="n"/>
      <c r="G183" s="14" t="n"/>
      <c r="H183" s="15">
        <f>IF($F183="","",ROUND($F183*$G183,2))</f>
        <v/>
      </c>
      <c r="I183" s="14" t="n"/>
      <c r="J183" s="15">
        <f>IF($F183="","",ROUND($F183*$I183,2))</f>
        <v/>
      </c>
      <c r="K183" s="15">
        <f>IF($F183="","",$F183+$H183-$J183)</f>
        <v/>
      </c>
      <c r="L183" s="12" t="n"/>
      <c r="M183">
        <f>IF(OR($A183="",$F183=""),"",IF(YEAR($A183)=Inicio!$C$6,ROUNDUP(MONTH($A183)/3,0),"Otro año"))</f>
        <v/>
      </c>
      <c r="N183">
        <f>IF(OR($A183="",$F183=""),"",IF(YEAR($A183)=Inicio!$C$6,MONTH($A183),""))</f>
        <v/>
      </c>
    </row>
    <row r="184">
      <c r="A184" s="11" t="n"/>
      <c r="B184" s="12" t="n"/>
      <c r="C184" s="12" t="n"/>
      <c r="D184" s="12" t="n"/>
      <c r="E184" s="12" t="n"/>
      <c r="F184" s="13" t="n"/>
      <c r="G184" s="14" t="n"/>
      <c r="H184" s="15">
        <f>IF($F184="","",ROUND($F184*$G184,2))</f>
        <v/>
      </c>
      <c r="I184" s="14" t="n"/>
      <c r="J184" s="15">
        <f>IF($F184="","",ROUND($F184*$I184,2))</f>
        <v/>
      </c>
      <c r="K184" s="15">
        <f>IF($F184="","",$F184+$H184-$J184)</f>
        <v/>
      </c>
      <c r="L184" s="12" t="n"/>
      <c r="M184">
        <f>IF(OR($A184="",$F184=""),"",IF(YEAR($A184)=Inicio!$C$6,ROUNDUP(MONTH($A184)/3,0),"Otro año"))</f>
        <v/>
      </c>
      <c r="N184">
        <f>IF(OR($A184="",$F184=""),"",IF(YEAR($A184)=Inicio!$C$6,MONTH($A184),""))</f>
        <v/>
      </c>
    </row>
    <row r="185">
      <c r="A185" s="11" t="n"/>
      <c r="B185" s="12" t="n"/>
      <c r="C185" s="12" t="n"/>
      <c r="D185" s="12" t="n"/>
      <c r="E185" s="12" t="n"/>
      <c r="F185" s="13" t="n"/>
      <c r="G185" s="14" t="n"/>
      <c r="H185" s="15">
        <f>IF($F185="","",ROUND($F185*$G185,2))</f>
        <v/>
      </c>
      <c r="I185" s="14" t="n"/>
      <c r="J185" s="15">
        <f>IF($F185="","",ROUND($F185*$I185,2))</f>
        <v/>
      </c>
      <c r="K185" s="15">
        <f>IF($F185="","",$F185+$H185-$J185)</f>
        <v/>
      </c>
      <c r="L185" s="12" t="n"/>
      <c r="M185">
        <f>IF(OR($A185="",$F185=""),"",IF(YEAR($A185)=Inicio!$C$6,ROUNDUP(MONTH($A185)/3,0),"Otro año"))</f>
        <v/>
      </c>
      <c r="N185">
        <f>IF(OR($A185="",$F185=""),"",IF(YEAR($A185)=Inicio!$C$6,MONTH($A185),""))</f>
        <v/>
      </c>
    </row>
    <row r="186">
      <c r="A186" s="11" t="n"/>
      <c r="B186" s="12" t="n"/>
      <c r="C186" s="12" t="n"/>
      <c r="D186" s="12" t="n"/>
      <c r="E186" s="12" t="n"/>
      <c r="F186" s="13" t="n"/>
      <c r="G186" s="14" t="n"/>
      <c r="H186" s="15">
        <f>IF($F186="","",ROUND($F186*$G186,2))</f>
        <v/>
      </c>
      <c r="I186" s="14" t="n"/>
      <c r="J186" s="15">
        <f>IF($F186="","",ROUND($F186*$I186,2))</f>
        <v/>
      </c>
      <c r="K186" s="15">
        <f>IF($F186="","",$F186+$H186-$J186)</f>
        <v/>
      </c>
      <c r="L186" s="12" t="n"/>
      <c r="M186">
        <f>IF(OR($A186="",$F186=""),"",IF(YEAR($A186)=Inicio!$C$6,ROUNDUP(MONTH($A186)/3,0),"Otro año"))</f>
        <v/>
      </c>
      <c r="N186">
        <f>IF(OR($A186="",$F186=""),"",IF(YEAR($A186)=Inicio!$C$6,MONTH($A186),""))</f>
        <v/>
      </c>
    </row>
    <row r="187">
      <c r="A187" s="11" t="n"/>
      <c r="B187" s="12" t="n"/>
      <c r="C187" s="12" t="n"/>
      <c r="D187" s="12" t="n"/>
      <c r="E187" s="12" t="n"/>
      <c r="F187" s="13" t="n"/>
      <c r="G187" s="14" t="n"/>
      <c r="H187" s="15">
        <f>IF($F187="","",ROUND($F187*$G187,2))</f>
        <v/>
      </c>
      <c r="I187" s="14" t="n"/>
      <c r="J187" s="15">
        <f>IF($F187="","",ROUND($F187*$I187,2))</f>
        <v/>
      </c>
      <c r="K187" s="15">
        <f>IF($F187="","",$F187+$H187-$J187)</f>
        <v/>
      </c>
      <c r="L187" s="12" t="n"/>
      <c r="M187">
        <f>IF(OR($A187="",$F187=""),"",IF(YEAR($A187)=Inicio!$C$6,ROUNDUP(MONTH($A187)/3,0),"Otro año"))</f>
        <v/>
      </c>
      <c r="N187">
        <f>IF(OR($A187="",$F187=""),"",IF(YEAR($A187)=Inicio!$C$6,MONTH($A187),""))</f>
        <v/>
      </c>
    </row>
    <row r="188">
      <c r="A188" s="11" t="n"/>
      <c r="B188" s="12" t="n"/>
      <c r="C188" s="12" t="n"/>
      <c r="D188" s="12" t="n"/>
      <c r="E188" s="12" t="n"/>
      <c r="F188" s="13" t="n"/>
      <c r="G188" s="14" t="n"/>
      <c r="H188" s="15">
        <f>IF($F188="","",ROUND($F188*$G188,2))</f>
        <v/>
      </c>
      <c r="I188" s="14" t="n"/>
      <c r="J188" s="15">
        <f>IF($F188="","",ROUND($F188*$I188,2))</f>
        <v/>
      </c>
      <c r="K188" s="15">
        <f>IF($F188="","",$F188+$H188-$J188)</f>
        <v/>
      </c>
      <c r="L188" s="12" t="n"/>
      <c r="M188">
        <f>IF(OR($A188="",$F188=""),"",IF(YEAR($A188)=Inicio!$C$6,ROUNDUP(MONTH($A188)/3,0),"Otro año"))</f>
        <v/>
      </c>
      <c r="N188">
        <f>IF(OR($A188="",$F188=""),"",IF(YEAR($A188)=Inicio!$C$6,MONTH($A188),""))</f>
        <v/>
      </c>
    </row>
    <row r="189">
      <c r="A189" s="11" t="n"/>
      <c r="B189" s="12" t="n"/>
      <c r="C189" s="12" t="n"/>
      <c r="D189" s="12" t="n"/>
      <c r="E189" s="12" t="n"/>
      <c r="F189" s="13" t="n"/>
      <c r="G189" s="14" t="n"/>
      <c r="H189" s="15">
        <f>IF($F189="","",ROUND($F189*$G189,2))</f>
        <v/>
      </c>
      <c r="I189" s="14" t="n"/>
      <c r="J189" s="15">
        <f>IF($F189="","",ROUND($F189*$I189,2))</f>
        <v/>
      </c>
      <c r="K189" s="15">
        <f>IF($F189="","",$F189+$H189-$J189)</f>
        <v/>
      </c>
      <c r="L189" s="12" t="n"/>
      <c r="M189">
        <f>IF(OR($A189="",$F189=""),"",IF(YEAR($A189)=Inicio!$C$6,ROUNDUP(MONTH($A189)/3,0),"Otro año"))</f>
        <v/>
      </c>
      <c r="N189">
        <f>IF(OR($A189="",$F189=""),"",IF(YEAR($A189)=Inicio!$C$6,MONTH($A189),""))</f>
        <v/>
      </c>
    </row>
    <row r="190">
      <c r="A190" s="11" t="n"/>
      <c r="B190" s="12" t="n"/>
      <c r="C190" s="12" t="n"/>
      <c r="D190" s="12" t="n"/>
      <c r="E190" s="12" t="n"/>
      <c r="F190" s="13" t="n"/>
      <c r="G190" s="14" t="n"/>
      <c r="H190" s="15">
        <f>IF($F190="","",ROUND($F190*$G190,2))</f>
        <v/>
      </c>
      <c r="I190" s="14" t="n"/>
      <c r="J190" s="15">
        <f>IF($F190="","",ROUND($F190*$I190,2))</f>
        <v/>
      </c>
      <c r="K190" s="15">
        <f>IF($F190="","",$F190+$H190-$J190)</f>
        <v/>
      </c>
      <c r="L190" s="12" t="n"/>
      <c r="M190">
        <f>IF(OR($A190="",$F190=""),"",IF(YEAR($A190)=Inicio!$C$6,ROUNDUP(MONTH($A190)/3,0),"Otro año"))</f>
        <v/>
      </c>
      <c r="N190">
        <f>IF(OR($A190="",$F190=""),"",IF(YEAR($A190)=Inicio!$C$6,MONTH($A190),""))</f>
        <v/>
      </c>
    </row>
    <row r="191">
      <c r="A191" s="11" t="n"/>
      <c r="B191" s="12" t="n"/>
      <c r="C191" s="12" t="n"/>
      <c r="D191" s="12" t="n"/>
      <c r="E191" s="12" t="n"/>
      <c r="F191" s="13" t="n"/>
      <c r="G191" s="14" t="n"/>
      <c r="H191" s="15">
        <f>IF($F191="","",ROUND($F191*$G191,2))</f>
        <v/>
      </c>
      <c r="I191" s="14" t="n"/>
      <c r="J191" s="15">
        <f>IF($F191="","",ROUND($F191*$I191,2))</f>
        <v/>
      </c>
      <c r="K191" s="15">
        <f>IF($F191="","",$F191+$H191-$J191)</f>
        <v/>
      </c>
      <c r="L191" s="12" t="n"/>
      <c r="M191">
        <f>IF(OR($A191="",$F191=""),"",IF(YEAR($A191)=Inicio!$C$6,ROUNDUP(MONTH($A191)/3,0),"Otro año"))</f>
        <v/>
      </c>
      <c r="N191">
        <f>IF(OR($A191="",$F191=""),"",IF(YEAR($A191)=Inicio!$C$6,MONTH($A191),""))</f>
        <v/>
      </c>
    </row>
    <row r="192">
      <c r="A192" s="11" t="n"/>
      <c r="B192" s="12" t="n"/>
      <c r="C192" s="12" t="n"/>
      <c r="D192" s="12" t="n"/>
      <c r="E192" s="12" t="n"/>
      <c r="F192" s="13" t="n"/>
      <c r="G192" s="14" t="n"/>
      <c r="H192" s="15">
        <f>IF($F192="","",ROUND($F192*$G192,2))</f>
        <v/>
      </c>
      <c r="I192" s="14" t="n"/>
      <c r="J192" s="15">
        <f>IF($F192="","",ROUND($F192*$I192,2))</f>
        <v/>
      </c>
      <c r="K192" s="15">
        <f>IF($F192="","",$F192+$H192-$J192)</f>
        <v/>
      </c>
      <c r="L192" s="12" t="n"/>
      <c r="M192">
        <f>IF(OR($A192="",$F192=""),"",IF(YEAR($A192)=Inicio!$C$6,ROUNDUP(MONTH($A192)/3,0),"Otro año"))</f>
        <v/>
      </c>
      <c r="N192">
        <f>IF(OR($A192="",$F192=""),"",IF(YEAR($A192)=Inicio!$C$6,MONTH($A192),""))</f>
        <v/>
      </c>
    </row>
    <row r="193">
      <c r="A193" s="11" t="n"/>
      <c r="B193" s="12" t="n"/>
      <c r="C193" s="12" t="n"/>
      <c r="D193" s="12" t="n"/>
      <c r="E193" s="12" t="n"/>
      <c r="F193" s="13" t="n"/>
      <c r="G193" s="14" t="n"/>
      <c r="H193" s="15">
        <f>IF($F193="","",ROUND($F193*$G193,2))</f>
        <v/>
      </c>
      <c r="I193" s="14" t="n"/>
      <c r="J193" s="15">
        <f>IF($F193="","",ROUND($F193*$I193,2))</f>
        <v/>
      </c>
      <c r="K193" s="15">
        <f>IF($F193="","",$F193+$H193-$J193)</f>
        <v/>
      </c>
      <c r="L193" s="12" t="n"/>
      <c r="M193">
        <f>IF(OR($A193="",$F193=""),"",IF(YEAR($A193)=Inicio!$C$6,ROUNDUP(MONTH($A193)/3,0),"Otro año"))</f>
        <v/>
      </c>
      <c r="N193">
        <f>IF(OR($A193="",$F193=""),"",IF(YEAR($A193)=Inicio!$C$6,MONTH($A193),""))</f>
        <v/>
      </c>
    </row>
    <row r="194">
      <c r="A194" s="11" t="n"/>
      <c r="B194" s="12" t="n"/>
      <c r="C194" s="12" t="n"/>
      <c r="D194" s="12" t="n"/>
      <c r="E194" s="12" t="n"/>
      <c r="F194" s="13" t="n"/>
      <c r="G194" s="14" t="n"/>
      <c r="H194" s="15">
        <f>IF($F194="","",ROUND($F194*$G194,2))</f>
        <v/>
      </c>
      <c r="I194" s="14" t="n"/>
      <c r="J194" s="15">
        <f>IF($F194="","",ROUND($F194*$I194,2))</f>
        <v/>
      </c>
      <c r="K194" s="15">
        <f>IF($F194="","",$F194+$H194-$J194)</f>
        <v/>
      </c>
      <c r="L194" s="12" t="n"/>
      <c r="M194">
        <f>IF(OR($A194="",$F194=""),"",IF(YEAR($A194)=Inicio!$C$6,ROUNDUP(MONTH($A194)/3,0),"Otro año"))</f>
        <v/>
      </c>
      <c r="N194">
        <f>IF(OR($A194="",$F194=""),"",IF(YEAR($A194)=Inicio!$C$6,MONTH($A194),""))</f>
        <v/>
      </c>
    </row>
    <row r="195">
      <c r="A195" s="11" t="n"/>
      <c r="B195" s="12" t="n"/>
      <c r="C195" s="12" t="n"/>
      <c r="D195" s="12" t="n"/>
      <c r="E195" s="12" t="n"/>
      <c r="F195" s="13" t="n"/>
      <c r="G195" s="14" t="n"/>
      <c r="H195" s="15">
        <f>IF($F195="","",ROUND($F195*$G195,2))</f>
        <v/>
      </c>
      <c r="I195" s="14" t="n"/>
      <c r="J195" s="15">
        <f>IF($F195="","",ROUND($F195*$I195,2))</f>
        <v/>
      </c>
      <c r="K195" s="15">
        <f>IF($F195="","",$F195+$H195-$J195)</f>
        <v/>
      </c>
      <c r="L195" s="12" t="n"/>
      <c r="M195">
        <f>IF(OR($A195="",$F195=""),"",IF(YEAR($A195)=Inicio!$C$6,ROUNDUP(MONTH($A195)/3,0),"Otro año"))</f>
        <v/>
      </c>
      <c r="N195">
        <f>IF(OR($A195="",$F195=""),"",IF(YEAR($A195)=Inicio!$C$6,MONTH($A195),""))</f>
        <v/>
      </c>
    </row>
    <row r="196">
      <c r="A196" s="11" t="n"/>
      <c r="B196" s="12" t="n"/>
      <c r="C196" s="12" t="n"/>
      <c r="D196" s="12" t="n"/>
      <c r="E196" s="12" t="n"/>
      <c r="F196" s="13" t="n"/>
      <c r="G196" s="14" t="n"/>
      <c r="H196" s="15">
        <f>IF($F196="","",ROUND($F196*$G196,2))</f>
        <v/>
      </c>
      <c r="I196" s="14" t="n"/>
      <c r="J196" s="15">
        <f>IF($F196="","",ROUND($F196*$I196,2))</f>
        <v/>
      </c>
      <c r="K196" s="15">
        <f>IF($F196="","",$F196+$H196-$J196)</f>
        <v/>
      </c>
      <c r="L196" s="12" t="n"/>
      <c r="M196">
        <f>IF(OR($A196="",$F196=""),"",IF(YEAR($A196)=Inicio!$C$6,ROUNDUP(MONTH($A196)/3,0),"Otro año"))</f>
        <v/>
      </c>
      <c r="N196">
        <f>IF(OR($A196="",$F196=""),"",IF(YEAR($A196)=Inicio!$C$6,MONTH($A196),""))</f>
        <v/>
      </c>
    </row>
    <row r="197">
      <c r="A197" s="11" t="n"/>
      <c r="B197" s="12" t="n"/>
      <c r="C197" s="12" t="n"/>
      <c r="D197" s="12" t="n"/>
      <c r="E197" s="12" t="n"/>
      <c r="F197" s="13" t="n"/>
      <c r="G197" s="14" t="n"/>
      <c r="H197" s="15">
        <f>IF($F197="","",ROUND($F197*$G197,2))</f>
        <v/>
      </c>
      <c r="I197" s="14" t="n"/>
      <c r="J197" s="15">
        <f>IF($F197="","",ROUND($F197*$I197,2))</f>
        <v/>
      </c>
      <c r="K197" s="15">
        <f>IF($F197="","",$F197+$H197-$J197)</f>
        <v/>
      </c>
      <c r="L197" s="12" t="n"/>
      <c r="M197">
        <f>IF(OR($A197="",$F197=""),"",IF(YEAR($A197)=Inicio!$C$6,ROUNDUP(MONTH($A197)/3,0),"Otro año"))</f>
        <v/>
      </c>
      <c r="N197">
        <f>IF(OR($A197="",$F197=""),"",IF(YEAR($A197)=Inicio!$C$6,MONTH($A197),""))</f>
        <v/>
      </c>
    </row>
    <row r="198">
      <c r="A198" s="11" t="n"/>
      <c r="B198" s="12" t="n"/>
      <c r="C198" s="12" t="n"/>
      <c r="D198" s="12" t="n"/>
      <c r="E198" s="12" t="n"/>
      <c r="F198" s="13" t="n"/>
      <c r="G198" s="14" t="n"/>
      <c r="H198" s="15">
        <f>IF($F198="","",ROUND($F198*$G198,2))</f>
        <v/>
      </c>
      <c r="I198" s="14" t="n"/>
      <c r="J198" s="15">
        <f>IF($F198="","",ROUND($F198*$I198,2))</f>
        <v/>
      </c>
      <c r="K198" s="15">
        <f>IF($F198="","",$F198+$H198-$J198)</f>
        <v/>
      </c>
      <c r="L198" s="12" t="n"/>
      <c r="M198">
        <f>IF(OR($A198="",$F198=""),"",IF(YEAR($A198)=Inicio!$C$6,ROUNDUP(MONTH($A198)/3,0),"Otro año"))</f>
        <v/>
      </c>
      <c r="N198">
        <f>IF(OR($A198="",$F198=""),"",IF(YEAR($A198)=Inicio!$C$6,MONTH($A198),""))</f>
        <v/>
      </c>
    </row>
    <row r="199">
      <c r="A199" s="11" t="n"/>
      <c r="B199" s="12" t="n"/>
      <c r="C199" s="12" t="n"/>
      <c r="D199" s="12" t="n"/>
      <c r="E199" s="12" t="n"/>
      <c r="F199" s="13" t="n"/>
      <c r="G199" s="14" t="n"/>
      <c r="H199" s="15">
        <f>IF($F199="","",ROUND($F199*$G199,2))</f>
        <v/>
      </c>
      <c r="I199" s="14" t="n"/>
      <c r="J199" s="15">
        <f>IF($F199="","",ROUND($F199*$I199,2))</f>
        <v/>
      </c>
      <c r="K199" s="15">
        <f>IF($F199="","",$F199+$H199-$J199)</f>
        <v/>
      </c>
      <c r="L199" s="12" t="n"/>
      <c r="M199">
        <f>IF(OR($A199="",$F199=""),"",IF(YEAR($A199)=Inicio!$C$6,ROUNDUP(MONTH($A199)/3,0),"Otro año"))</f>
        <v/>
      </c>
      <c r="N199">
        <f>IF(OR($A199="",$F199=""),"",IF(YEAR($A199)=Inicio!$C$6,MONTH($A199),""))</f>
        <v/>
      </c>
    </row>
    <row r="200">
      <c r="A200" s="11" t="n"/>
      <c r="B200" s="12" t="n"/>
      <c r="C200" s="12" t="n"/>
      <c r="D200" s="12" t="n"/>
      <c r="E200" s="12" t="n"/>
      <c r="F200" s="13" t="n"/>
      <c r="G200" s="14" t="n"/>
      <c r="H200" s="15">
        <f>IF($F200="","",ROUND($F200*$G200,2))</f>
        <v/>
      </c>
      <c r="I200" s="14" t="n"/>
      <c r="J200" s="15">
        <f>IF($F200="","",ROUND($F200*$I200,2))</f>
        <v/>
      </c>
      <c r="K200" s="15">
        <f>IF($F200="","",$F200+$H200-$J200)</f>
        <v/>
      </c>
      <c r="L200" s="12" t="n"/>
      <c r="M200">
        <f>IF(OR($A200="",$F200=""),"",IF(YEAR($A200)=Inicio!$C$6,ROUNDUP(MONTH($A200)/3,0),"Otro año"))</f>
        <v/>
      </c>
      <c r="N200">
        <f>IF(OR($A200="",$F200=""),"",IF(YEAR($A200)=Inicio!$C$6,MONTH($A200),""))</f>
        <v/>
      </c>
    </row>
    <row r="201">
      <c r="A201" s="11" t="n"/>
      <c r="B201" s="12" t="n"/>
      <c r="C201" s="12" t="n"/>
      <c r="D201" s="12" t="n"/>
      <c r="E201" s="12" t="n"/>
      <c r="F201" s="13" t="n"/>
      <c r="G201" s="14" t="n"/>
      <c r="H201" s="15">
        <f>IF($F201="","",ROUND($F201*$G201,2))</f>
        <v/>
      </c>
      <c r="I201" s="14" t="n"/>
      <c r="J201" s="15">
        <f>IF($F201="","",ROUND($F201*$I201,2))</f>
        <v/>
      </c>
      <c r="K201" s="15">
        <f>IF($F201="","",$F201+$H201-$J201)</f>
        <v/>
      </c>
      <c r="L201" s="12" t="n"/>
      <c r="M201">
        <f>IF(OR($A201="",$F201=""),"",IF(YEAR($A201)=Inicio!$C$6,ROUNDUP(MONTH($A201)/3,0),"Otro año"))</f>
        <v/>
      </c>
      <c r="N201">
        <f>IF(OR($A201="",$F201=""),"",IF(YEAR($A201)=Inicio!$C$6,MONTH($A201),""))</f>
        <v/>
      </c>
    </row>
    <row r="202">
      <c r="A202" s="11" t="n"/>
      <c r="B202" s="12" t="n"/>
      <c r="C202" s="12" t="n"/>
      <c r="D202" s="12" t="n"/>
      <c r="E202" s="12" t="n"/>
      <c r="F202" s="13" t="n"/>
      <c r="G202" s="14" t="n"/>
      <c r="H202" s="15">
        <f>IF($F202="","",ROUND($F202*$G202,2))</f>
        <v/>
      </c>
      <c r="I202" s="14" t="n"/>
      <c r="J202" s="15">
        <f>IF($F202="","",ROUND($F202*$I202,2))</f>
        <v/>
      </c>
      <c r="K202" s="15">
        <f>IF($F202="","",$F202+$H202-$J202)</f>
        <v/>
      </c>
      <c r="L202" s="12" t="n"/>
      <c r="M202">
        <f>IF(OR($A202="",$F202=""),"",IF(YEAR($A202)=Inicio!$C$6,ROUNDUP(MONTH($A202)/3,0),"Otro año"))</f>
        <v/>
      </c>
      <c r="N202">
        <f>IF(OR($A202="",$F202=""),"",IF(YEAR($A202)=Inicio!$C$6,MONTH($A202),""))</f>
        <v/>
      </c>
    </row>
    <row r="203">
      <c r="A203" s="11" t="n"/>
      <c r="B203" s="12" t="n"/>
      <c r="C203" s="12" t="n"/>
      <c r="D203" s="12" t="n"/>
      <c r="E203" s="12" t="n"/>
      <c r="F203" s="13" t="n"/>
      <c r="G203" s="14" t="n"/>
      <c r="H203" s="15">
        <f>IF($F203="","",ROUND($F203*$G203,2))</f>
        <v/>
      </c>
      <c r="I203" s="14" t="n"/>
      <c r="J203" s="15">
        <f>IF($F203="","",ROUND($F203*$I203,2))</f>
        <v/>
      </c>
      <c r="K203" s="15">
        <f>IF($F203="","",$F203+$H203-$J203)</f>
        <v/>
      </c>
      <c r="L203" s="12" t="n"/>
      <c r="M203">
        <f>IF(OR($A203="",$F203=""),"",IF(YEAR($A203)=Inicio!$C$6,ROUNDUP(MONTH($A203)/3,0),"Otro año"))</f>
        <v/>
      </c>
      <c r="N203">
        <f>IF(OR($A203="",$F203=""),"",IF(YEAR($A203)=Inicio!$C$6,MONTH($A203),""))</f>
        <v/>
      </c>
    </row>
    <row r="204">
      <c r="A204" s="11" t="n"/>
      <c r="B204" s="12" t="n"/>
      <c r="C204" s="12" t="n"/>
      <c r="D204" s="12" t="n"/>
      <c r="E204" s="12" t="n"/>
      <c r="F204" s="13" t="n"/>
      <c r="G204" s="14" t="n"/>
      <c r="H204" s="15">
        <f>IF($F204="","",ROUND($F204*$G204,2))</f>
        <v/>
      </c>
      <c r="I204" s="14" t="n"/>
      <c r="J204" s="15">
        <f>IF($F204="","",ROUND($F204*$I204,2))</f>
        <v/>
      </c>
      <c r="K204" s="15">
        <f>IF($F204="","",$F204+$H204-$J204)</f>
        <v/>
      </c>
      <c r="L204" s="12" t="n"/>
      <c r="M204">
        <f>IF(OR($A204="",$F204=""),"",IF(YEAR($A204)=Inicio!$C$6,ROUNDUP(MONTH($A204)/3,0),"Otro año"))</f>
        <v/>
      </c>
      <c r="N204">
        <f>IF(OR($A204="",$F204=""),"",IF(YEAR($A204)=Inicio!$C$6,MONTH($A204),""))</f>
        <v/>
      </c>
    </row>
    <row r="205">
      <c r="A205" s="11" t="n"/>
      <c r="B205" s="12" t="n"/>
      <c r="C205" s="12" t="n"/>
      <c r="D205" s="12" t="n"/>
      <c r="E205" s="12" t="n"/>
      <c r="F205" s="13" t="n"/>
      <c r="G205" s="14" t="n"/>
      <c r="H205" s="15">
        <f>IF($F205="","",ROUND($F205*$G205,2))</f>
        <v/>
      </c>
      <c r="I205" s="14" t="n"/>
      <c r="J205" s="15">
        <f>IF($F205="","",ROUND($F205*$I205,2))</f>
        <v/>
      </c>
      <c r="K205" s="15">
        <f>IF($F205="","",$F205+$H205-$J205)</f>
        <v/>
      </c>
      <c r="L205" s="12" t="n"/>
      <c r="M205">
        <f>IF(OR($A205="",$F205=""),"",IF(YEAR($A205)=Inicio!$C$6,ROUNDUP(MONTH($A205)/3,0),"Otro año"))</f>
        <v/>
      </c>
      <c r="N205">
        <f>IF(OR($A205="",$F205=""),"",IF(YEAR($A205)=Inicio!$C$6,MONTH($A205),""))</f>
        <v/>
      </c>
    </row>
    <row r="206">
      <c r="A206" s="11" t="n"/>
      <c r="B206" s="12" t="n"/>
      <c r="C206" s="12" t="n"/>
      <c r="D206" s="12" t="n"/>
      <c r="E206" s="12" t="n"/>
      <c r="F206" s="13" t="n"/>
      <c r="G206" s="14" t="n"/>
      <c r="H206" s="15">
        <f>IF($F206="","",ROUND($F206*$G206,2))</f>
        <v/>
      </c>
      <c r="I206" s="14" t="n"/>
      <c r="J206" s="15">
        <f>IF($F206="","",ROUND($F206*$I206,2))</f>
        <v/>
      </c>
      <c r="K206" s="15">
        <f>IF($F206="","",$F206+$H206-$J206)</f>
        <v/>
      </c>
      <c r="L206" s="12" t="n"/>
      <c r="M206">
        <f>IF(OR($A206="",$F206=""),"",IF(YEAR($A206)=Inicio!$C$6,ROUNDUP(MONTH($A206)/3,0),"Otro año"))</f>
        <v/>
      </c>
      <c r="N206">
        <f>IF(OR($A206="",$F206=""),"",IF(YEAR($A206)=Inicio!$C$6,MONTH($A206),""))</f>
        <v/>
      </c>
    </row>
    <row r="207">
      <c r="A207" s="11" t="n"/>
      <c r="B207" s="12" t="n"/>
      <c r="C207" s="12" t="n"/>
      <c r="D207" s="12" t="n"/>
      <c r="E207" s="12" t="n"/>
      <c r="F207" s="13" t="n"/>
      <c r="G207" s="14" t="n"/>
      <c r="H207" s="15">
        <f>IF($F207="","",ROUND($F207*$G207,2))</f>
        <v/>
      </c>
      <c r="I207" s="14" t="n"/>
      <c r="J207" s="15">
        <f>IF($F207="","",ROUND($F207*$I207,2))</f>
        <v/>
      </c>
      <c r="K207" s="15">
        <f>IF($F207="","",$F207+$H207-$J207)</f>
        <v/>
      </c>
      <c r="L207" s="12" t="n"/>
      <c r="M207">
        <f>IF(OR($A207="",$F207=""),"",IF(YEAR($A207)=Inicio!$C$6,ROUNDUP(MONTH($A207)/3,0),"Otro año"))</f>
        <v/>
      </c>
      <c r="N207">
        <f>IF(OR($A207="",$F207=""),"",IF(YEAR($A207)=Inicio!$C$6,MONTH($A207),""))</f>
        <v/>
      </c>
    </row>
    <row r="208">
      <c r="A208" s="11" t="n"/>
      <c r="B208" s="12" t="n"/>
      <c r="C208" s="12" t="n"/>
      <c r="D208" s="12" t="n"/>
      <c r="E208" s="12" t="n"/>
      <c r="F208" s="13" t="n"/>
      <c r="G208" s="14" t="n"/>
      <c r="H208" s="15">
        <f>IF($F208="","",ROUND($F208*$G208,2))</f>
        <v/>
      </c>
      <c r="I208" s="14" t="n"/>
      <c r="J208" s="15">
        <f>IF($F208="","",ROUND($F208*$I208,2))</f>
        <v/>
      </c>
      <c r="K208" s="15">
        <f>IF($F208="","",$F208+$H208-$J208)</f>
        <v/>
      </c>
      <c r="L208" s="12" t="n"/>
      <c r="M208">
        <f>IF(OR($A208="",$F208=""),"",IF(YEAR($A208)=Inicio!$C$6,ROUNDUP(MONTH($A208)/3,0),"Otro año"))</f>
        <v/>
      </c>
      <c r="N208">
        <f>IF(OR($A208="",$F208=""),"",IF(YEAR($A208)=Inicio!$C$6,MONTH($A208),""))</f>
        <v/>
      </c>
    </row>
    <row r="209">
      <c r="A209" s="11" t="n"/>
      <c r="B209" s="12" t="n"/>
      <c r="C209" s="12" t="n"/>
      <c r="D209" s="12" t="n"/>
      <c r="E209" s="12" t="n"/>
      <c r="F209" s="13" t="n"/>
      <c r="G209" s="14" t="n"/>
      <c r="H209" s="15">
        <f>IF($F209="","",ROUND($F209*$G209,2))</f>
        <v/>
      </c>
      <c r="I209" s="14" t="n"/>
      <c r="J209" s="15">
        <f>IF($F209="","",ROUND($F209*$I209,2))</f>
        <v/>
      </c>
      <c r="K209" s="15">
        <f>IF($F209="","",$F209+$H209-$J209)</f>
        <v/>
      </c>
      <c r="L209" s="12" t="n"/>
      <c r="M209">
        <f>IF(OR($A209="",$F209=""),"",IF(YEAR($A209)=Inicio!$C$6,ROUNDUP(MONTH($A209)/3,0),"Otro año"))</f>
        <v/>
      </c>
      <c r="N209">
        <f>IF(OR($A209="",$F209=""),"",IF(YEAR($A209)=Inicio!$C$6,MONTH($A209),""))</f>
        <v/>
      </c>
    </row>
    <row r="210">
      <c r="A210" s="11" t="n"/>
      <c r="B210" s="12" t="n"/>
      <c r="C210" s="12" t="n"/>
      <c r="D210" s="12" t="n"/>
      <c r="E210" s="12" t="n"/>
      <c r="F210" s="13" t="n"/>
      <c r="G210" s="14" t="n"/>
      <c r="H210" s="15">
        <f>IF($F210="","",ROUND($F210*$G210,2))</f>
        <v/>
      </c>
      <c r="I210" s="14" t="n"/>
      <c r="J210" s="15">
        <f>IF($F210="","",ROUND($F210*$I210,2))</f>
        <v/>
      </c>
      <c r="K210" s="15">
        <f>IF($F210="","",$F210+$H210-$J210)</f>
        <v/>
      </c>
      <c r="L210" s="12" t="n"/>
      <c r="M210">
        <f>IF(OR($A210="",$F210=""),"",IF(YEAR($A210)=Inicio!$C$6,ROUNDUP(MONTH($A210)/3,0),"Otro año"))</f>
        <v/>
      </c>
      <c r="N210">
        <f>IF(OR($A210="",$F210=""),"",IF(YEAR($A210)=Inicio!$C$6,MONTH($A210),""))</f>
        <v/>
      </c>
    </row>
    <row r="211">
      <c r="A211" s="11" t="n"/>
      <c r="B211" s="12" t="n"/>
      <c r="C211" s="12" t="n"/>
      <c r="D211" s="12" t="n"/>
      <c r="E211" s="12" t="n"/>
      <c r="F211" s="13" t="n"/>
      <c r="G211" s="14" t="n"/>
      <c r="H211" s="15">
        <f>IF($F211="","",ROUND($F211*$G211,2))</f>
        <v/>
      </c>
      <c r="I211" s="14" t="n"/>
      <c r="J211" s="15">
        <f>IF($F211="","",ROUND($F211*$I211,2))</f>
        <v/>
      </c>
      <c r="K211" s="15">
        <f>IF($F211="","",$F211+$H211-$J211)</f>
        <v/>
      </c>
      <c r="L211" s="12" t="n"/>
      <c r="M211">
        <f>IF(OR($A211="",$F211=""),"",IF(YEAR($A211)=Inicio!$C$6,ROUNDUP(MONTH($A211)/3,0),"Otro año"))</f>
        <v/>
      </c>
      <c r="N211">
        <f>IF(OR($A211="",$F211=""),"",IF(YEAR($A211)=Inicio!$C$6,MONTH($A211),""))</f>
        <v/>
      </c>
    </row>
    <row r="212">
      <c r="A212" s="11" t="n"/>
      <c r="B212" s="12" t="n"/>
      <c r="C212" s="12" t="n"/>
      <c r="D212" s="12" t="n"/>
      <c r="E212" s="12" t="n"/>
      <c r="F212" s="13" t="n"/>
      <c r="G212" s="14" t="n"/>
      <c r="H212" s="15">
        <f>IF($F212="","",ROUND($F212*$G212,2))</f>
        <v/>
      </c>
      <c r="I212" s="14" t="n"/>
      <c r="J212" s="15">
        <f>IF($F212="","",ROUND($F212*$I212,2))</f>
        <v/>
      </c>
      <c r="K212" s="15">
        <f>IF($F212="","",$F212+$H212-$J212)</f>
        <v/>
      </c>
      <c r="L212" s="12" t="n"/>
      <c r="M212">
        <f>IF(OR($A212="",$F212=""),"",IF(YEAR($A212)=Inicio!$C$6,ROUNDUP(MONTH($A212)/3,0),"Otro año"))</f>
        <v/>
      </c>
      <c r="N212">
        <f>IF(OR($A212="",$F212=""),"",IF(YEAR($A212)=Inicio!$C$6,MONTH($A212),""))</f>
        <v/>
      </c>
    </row>
    <row r="213">
      <c r="A213" s="11" t="n"/>
      <c r="B213" s="12" t="n"/>
      <c r="C213" s="12" t="n"/>
      <c r="D213" s="12" t="n"/>
      <c r="E213" s="12" t="n"/>
      <c r="F213" s="13" t="n"/>
      <c r="G213" s="14" t="n"/>
      <c r="H213" s="15">
        <f>IF($F213="","",ROUND($F213*$G213,2))</f>
        <v/>
      </c>
      <c r="I213" s="14" t="n"/>
      <c r="J213" s="15">
        <f>IF($F213="","",ROUND($F213*$I213,2))</f>
        <v/>
      </c>
      <c r="K213" s="15">
        <f>IF($F213="","",$F213+$H213-$J213)</f>
        <v/>
      </c>
      <c r="L213" s="12" t="n"/>
      <c r="M213">
        <f>IF(OR($A213="",$F213=""),"",IF(YEAR($A213)=Inicio!$C$6,ROUNDUP(MONTH($A213)/3,0),"Otro año"))</f>
        <v/>
      </c>
      <c r="N213">
        <f>IF(OR($A213="",$F213=""),"",IF(YEAR($A213)=Inicio!$C$6,MONTH($A213),""))</f>
        <v/>
      </c>
    </row>
    <row r="214">
      <c r="A214" s="11" t="n"/>
      <c r="B214" s="12" t="n"/>
      <c r="C214" s="12" t="n"/>
      <c r="D214" s="12" t="n"/>
      <c r="E214" s="12" t="n"/>
      <c r="F214" s="13" t="n"/>
      <c r="G214" s="14" t="n"/>
      <c r="H214" s="15">
        <f>IF($F214="","",ROUND($F214*$G214,2))</f>
        <v/>
      </c>
      <c r="I214" s="14" t="n"/>
      <c r="J214" s="15">
        <f>IF($F214="","",ROUND($F214*$I214,2))</f>
        <v/>
      </c>
      <c r="K214" s="15">
        <f>IF($F214="","",$F214+$H214-$J214)</f>
        <v/>
      </c>
      <c r="L214" s="12" t="n"/>
      <c r="M214">
        <f>IF(OR($A214="",$F214=""),"",IF(YEAR($A214)=Inicio!$C$6,ROUNDUP(MONTH($A214)/3,0),"Otro año"))</f>
        <v/>
      </c>
      <c r="N214">
        <f>IF(OR($A214="",$F214=""),"",IF(YEAR($A214)=Inicio!$C$6,MONTH($A214),""))</f>
        <v/>
      </c>
    </row>
    <row r="215">
      <c r="A215" s="11" t="n"/>
      <c r="B215" s="12" t="n"/>
      <c r="C215" s="12" t="n"/>
      <c r="D215" s="12" t="n"/>
      <c r="E215" s="12" t="n"/>
      <c r="F215" s="13" t="n"/>
      <c r="G215" s="14" t="n"/>
      <c r="H215" s="15">
        <f>IF($F215="","",ROUND($F215*$G215,2))</f>
        <v/>
      </c>
      <c r="I215" s="14" t="n"/>
      <c r="J215" s="15">
        <f>IF($F215="","",ROUND($F215*$I215,2))</f>
        <v/>
      </c>
      <c r="K215" s="15">
        <f>IF($F215="","",$F215+$H215-$J215)</f>
        <v/>
      </c>
      <c r="L215" s="12" t="n"/>
      <c r="M215">
        <f>IF(OR($A215="",$F215=""),"",IF(YEAR($A215)=Inicio!$C$6,ROUNDUP(MONTH($A215)/3,0),"Otro año"))</f>
        <v/>
      </c>
      <c r="N215">
        <f>IF(OR($A215="",$F215=""),"",IF(YEAR($A215)=Inicio!$C$6,MONTH($A215),""))</f>
        <v/>
      </c>
    </row>
    <row r="216">
      <c r="A216" s="11" t="n"/>
      <c r="B216" s="12" t="n"/>
      <c r="C216" s="12" t="n"/>
      <c r="D216" s="12" t="n"/>
      <c r="E216" s="12" t="n"/>
      <c r="F216" s="13" t="n"/>
      <c r="G216" s="14" t="n"/>
      <c r="H216" s="15">
        <f>IF($F216="","",ROUND($F216*$G216,2))</f>
        <v/>
      </c>
      <c r="I216" s="14" t="n"/>
      <c r="J216" s="15">
        <f>IF($F216="","",ROUND($F216*$I216,2))</f>
        <v/>
      </c>
      <c r="K216" s="15">
        <f>IF($F216="","",$F216+$H216-$J216)</f>
        <v/>
      </c>
      <c r="L216" s="12" t="n"/>
      <c r="M216">
        <f>IF(OR($A216="",$F216=""),"",IF(YEAR($A216)=Inicio!$C$6,ROUNDUP(MONTH($A216)/3,0),"Otro año"))</f>
        <v/>
      </c>
      <c r="N216">
        <f>IF(OR($A216="",$F216=""),"",IF(YEAR($A216)=Inicio!$C$6,MONTH($A216),""))</f>
        <v/>
      </c>
    </row>
    <row r="217">
      <c r="A217" s="11" t="n"/>
      <c r="B217" s="12" t="n"/>
      <c r="C217" s="12" t="n"/>
      <c r="D217" s="12" t="n"/>
      <c r="E217" s="12" t="n"/>
      <c r="F217" s="13" t="n"/>
      <c r="G217" s="14" t="n"/>
      <c r="H217" s="15">
        <f>IF($F217="","",ROUND($F217*$G217,2))</f>
        <v/>
      </c>
      <c r="I217" s="14" t="n"/>
      <c r="J217" s="15">
        <f>IF($F217="","",ROUND($F217*$I217,2))</f>
        <v/>
      </c>
      <c r="K217" s="15">
        <f>IF($F217="","",$F217+$H217-$J217)</f>
        <v/>
      </c>
      <c r="L217" s="12" t="n"/>
      <c r="M217">
        <f>IF(OR($A217="",$F217=""),"",IF(YEAR($A217)=Inicio!$C$6,ROUNDUP(MONTH($A217)/3,0),"Otro año"))</f>
        <v/>
      </c>
      <c r="N217">
        <f>IF(OR($A217="",$F217=""),"",IF(YEAR($A217)=Inicio!$C$6,MONTH($A217),""))</f>
        <v/>
      </c>
    </row>
    <row r="218">
      <c r="A218" s="11" t="n"/>
      <c r="B218" s="12" t="n"/>
      <c r="C218" s="12" t="n"/>
      <c r="D218" s="12" t="n"/>
      <c r="E218" s="12" t="n"/>
      <c r="F218" s="13" t="n"/>
      <c r="G218" s="14" t="n"/>
      <c r="H218" s="15">
        <f>IF($F218="","",ROUND($F218*$G218,2))</f>
        <v/>
      </c>
      <c r="I218" s="14" t="n"/>
      <c r="J218" s="15">
        <f>IF($F218="","",ROUND($F218*$I218,2))</f>
        <v/>
      </c>
      <c r="K218" s="15">
        <f>IF($F218="","",$F218+$H218-$J218)</f>
        <v/>
      </c>
      <c r="L218" s="12" t="n"/>
      <c r="M218">
        <f>IF(OR($A218="",$F218=""),"",IF(YEAR($A218)=Inicio!$C$6,ROUNDUP(MONTH($A218)/3,0),"Otro año"))</f>
        <v/>
      </c>
      <c r="N218">
        <f>IF(OR($A218="",$F218=""),"",IF(YEAR($A218)=Inicio!$C$6,MONTH($A218),""))</f>
        <v/>
      </c>
    </row>
    <row r="219">
      <c r="A219" s="11" t="n"/>
      <c r="B219" s="12" t="n"/>
      <c r="C219" s="12" t="n"/>
      <c r="D219" s="12" t="n"/>
      <c r="E219" s="12" t="n"/>
      <c r="F219" s="13" t="n"/>
      <c r="G219" s="14" t="n"/>
      <c r="H219" s="15">
        <f>IF($F219="","",ROUND($F219*$G219,2))</f>
        <v/>
      </c>
      <c r="I219" s="14" t="n"/>
      <c r="J219" s="15">
        <f>IF($F219="","",ROUND($F219*$I219,2))</f>
        <v/>
      </c>
      <c r="K219" s="15">
        <f>IF($F219="","",$F219+$H219-$J219)</f>
        <v/>
      </c>
      <c r="L219" s="12" t="n"/>
      <c r="M219">
        <f>IF(OR($A219="",$F219=""),"",IF(YEAR($A219)=Inicio!$C$6,ROUNDUP(MONTH($A219)/3,0),"Otro año"))</f>
        <v/>
      </c>
      <c r="N219">
        <f>IF(OR($A219="",$F219=""),"",IF(YEAR($A219)=Inicio!$C$6,MONTH($A219),""))</f>
        <v/>
      </c>
    </row>
    <row r="220">
      <c r="A220" s="11" t="n"/>
      <c r="B220" s="12" t="n"/>
      <c r="C220" s="12" t="n"/>
      <c r="D220" s="12" t="n"/>
      <c r="E220" s="12" t="n"/>
      <c r="F220" s="13" t="n"/>
      <c r="G220" s="14" t="n"/>
      <c r="H220" s="15">
        <f>IF($F220="","",ROUND($F220*$G220,2))</f>
        <v/>
      </c>
      <c r="I220" s="14" t="n"/>
      <c r="J220" s="15">
        <f>IF($F220="","",ROUND($F220*$I220,2))</f>
        <v/>
      </c>
      <c r="K220" s="15">
        <f>IF($F220="","",$F220+$H220-$J220)</f>
        <v/>
      </c>
      <c r="L220" s="12" t="n"/>
      <c r="M220">
        <f>IF(OR($A220="",$F220=""),"",IF(YEAR($A220)=Inicio!$C$6,ROUNDUP(MONTH($A220)/3,0),"Otro año"))</f>
        <v/>
      </c>
      <c r="N220">
        <f>IF(OR($A220="",$F220=""),"",IF(YEAR($A220)=Inicio!$C$6,MONTH($A220),""))</f>
        <v/>
      </c>
    </row>
    <row r="221">
      <c r="A221" s="11" t="n"/>
      <c r="B221" s="12" t="n"/>
      <c r="C221" s="12" t="n"/>
      <c r="D221" s="12" t="n"/>
      <c r="E221" s="12" t="n"/>
      <c r="F221" s="13" t="n"/>
      <c r="G221" s="14" t="n"/>
      <c r="H221" s="15">
        <f>IF($F221="","",ROUND($F221*$G221,2))</f>
        <v/>
      </c>
      <c r="I221" s="14" t="n"/>
      <c r="J221" s="15">
        <f>IF($F221="","",ROUND($F221*$I221,2))</f>
        <v/>
      </c>
      <c r="K221" s="15">
        <f>IF($F221="","",$F221+$H221-$J221)</f>
        <v/>
      </c>
      <c r="L221" s="12" t="n"/>
      <c r="M221">
        <f>IF(OR($A221="",$F221=""),"",IF(YEAR($A221)=Inicio!$C$6,ROUNDUP(MONTH($A221)/3,0),"Otro año"))</f>
        <v/>
      </c>
      <c r="N221">
        <f>IF(OR($A221="",$F221=""),"",IF(YEAR($A221)=Inicio!$C$6,MONTH($A221),""))</f>
        <v/>
      </c>
    </row>
    <row r="222">
      <c r="A222" s="11" t="n"/>
      <c r="B222" s="12" t="n"/>
      <c r="C222" s="12" t="n"/>
      <c r="D222" s="12" t="n"/>
      <c r="E222" s="12" t="n"/>
      <c r="F222" s="13" t="n"/>
      <c r="G222" s="14" t="n"/>
      <c r="H222" s="15">
        <f>IF($F222="","",ROUND($F222*$G222,2))</f>
        <v/>
      </c>
      <c r="I222" s="14" t="n"/>
      <c r="J222" s="15">
        <f>IF($F222="","",ROUND($F222*$I222,2))</f>
        <v/>
      </c>
      <c r="K222" s="15">
        <f>IF($F222="","",$F222+$H222-$J222)</f>
        <v/>
      </c>
      <c r="L222" s="12" t="n"/>
      <c r="M222">
        <f>IF(OR($A222="",$F222=""),"",IF(YEAR($A222)=Inicio!$C$6,ROUNDUP(MONTH($A222)/3,0),"Otro año"))</f>
        <v/>
      </c>
      <c r="N222">
        <f>IF(OR($A222="",$F222=""),"",IF(YEAR($A222)=Inicio!$C$6,MONTH($A222),""))</f>
        <v/>
      </c>
    </row>
    <row r="223">
      <c r="A223" s="11" t="n"/>
      <c r="B223" s="12" t="n"/>
      <c r="C223" s="12" t="n"/>
      <c r="D223" s="12" t="n"/>
      <c r="E223" s="12" t="n"/>
      <c r="F223" s="13" t="n"/>
      <c r="G223" s="14" t="n"/>
      <c r="H223" s="15">
        <f>IF($F223="","",ROUND($F223*$G223,2))</f>
        <v/>
      </c>
      <c r="I223" s="14" t="n"/>
      <c r="J223" s="15">
        <f>IF($F223="","",ROUND($F223*$I223,2))</f>
        <v/>
      </c>
      <c r="K223" s="15">
        <f>IF($F223="","",$F223+$H223-$J223)</f>
        <v/>
      </c>
      <c r="L223" s="12" t="n"/>
      <c r="M223">
        <f>IF(OR($A223="",$F223=""),"",IF(YEAR($A223)=Inicio!$C$6,ROUNDUP(MONTH($A223)/3,0),"Otro año"))</f>
        <v/>
      </c>
      <c r="N223">
        <f>IF(OR($A223="",$F223=""),"",IF(YEAR($A223)=Inicio!$C$6,MONTH($A223),""))</f>
        <v/>
      </c>
    </row>
    <row r="224">
      <c r="A224" s="11" t="n"/>
      <c r="B224" s="12" t="n"/>
      <c r="C224" s="12" t="n"/>
      <c r="D224" s="12" t="n"/>
      <c r="E224" s="12" t="n"/>
      <c r="F224" s="13" t="n"/>
      <c r="G224" s="14" t="n"/>
      <c r="H224" s="15">
        <f>IF($F224="","",ROUND($F224*$G224,2))</f>
        <v/>
      </c>
      <c r="I224" s="14" t="n"/>
      <c r="J224" s="15">
        <f>IF($F224="","",ROUND($F224*$I224,2))</f>
        <v/>
      </c>
      <c r="K224" s="15">
        <f>IF($F224="","",$F224+$H224-$J224)</f>
        <v/>
      </c>
      <c r="L224" s="12" t="n"/>
      <c r="M224">
        <f>IF(OR($A224="",$F224=""),"",IF(YEAR($A224)=Inicio!$C$6,ROUNDUP(MONTH($A224)/3,0),"Otro año"))</f>
        <v/>
      </c>
      <c r="N224">
        <f>IF(OR($A224="",$F224=""),"",IF(YEAR($A224)=Inicio!$C$6,MONTH($A224),""))</f>
        <v/>
      </c>
    </row>
    <row r="225">
      <c r="A225" s="11" t="n"/>
      <c r="B225" s="12" t="n"/>
      <c r="C225" s="12" t="n"/>
      <c r="D225" s="12" t="n"/>
      <c r="E225" s="12" t="n"/>
      <c r="F225" s="13" t="n"/>
      <c r="G225" s="14" t="n"/>
      <c r="H225" s="15">
        <f>IF($F225="","",ROUND($F225*$G225,2))</f>
        <v/>
      </c>
      <c r="I225" s="14" t="n"/>
      <c r="J225" s="15">
        <f>IF($F225="","",ROUND($F225*$I225,2))</f>
        <v/>
      </c>
      <c r="K225" s="15">
        <f>IF($F225="","",$F225+$H225-$J225)</f>
        <v/>
      </c>
      <c r="L225" s="12" t="n"/>
      <c r="M225">
        <f>IF(OR($A225="",$F225=""),"",IF(YEAR($A225)=Inicio!$C$6,ROUNDUP(MONTH($A225)/3,0),"Otro año"))</f>
        <v/>
      </c>
      <c r="N225">
        <f>IF(OR($A225="",$F225=""),"",IF(YEAR($A225)=Inicio!$C$6,MONTH($A225),""))</f>
        <v/>
      </c>
    </row>
    <row r="226">
      <c r="A226" s="11" t="n"/>
      <c r="B226" s="12" t="n"/>
      <c r="C226" s="12" t="n"/>
      <c r="D226" s="12" t="n"/>
      <c r="E226" s="12" t="n"/>
      <c r="F226" s="13" t="n"/>
      <c r="G226" s="14" t="n"/>
      <c r="H226" s="15">
        <f>IF($F226="","",ROUND($F226*$G226,2))</f>
        <v/>
      </c>
      <c r="I226" s="14" t="n"/>
      <c r="J226" s="15">
        <f>IF($F226="","",ROUND($F226*$I226,2))</f>
        <v/>
      </c>
      <c r="K226" s="15">
        <f>IF($F226="","",$F226+$H226-$J226)</f>
        <v/>
      </c>
      <c r="L226" s="12" t="n"/>
      <c r="M226">
        <f>IF(OR($A226="",$F226=""),"",IF(YEAR($A226)=Inicio!$C$6,ROUNDUP(MONTH($A226)/3,0),"Otro año"))</f>
        <v/>
      </c>
      <c r="N226">
        <f>IF(OR($A226="",$F226=""),"",IF(YEAR($A226)=Inicio!$C$6,MONTH($A226),""))</f>
        <v/>
      </c>
    </row>
    <row r="227">
      <c r="A227" s="11" t="n"/>
      <c r="B227" s="12" t="n"/>
      <c r="C227" s="12" t="n"/>
      <c r="D227" s="12" t="n"/>
      <c r="E227" s="12" t="n"/>
      <c r="F227" s="13" t="n"/>
      <c r="G227" s="14" t="n"/>
      <c r="H227" s="15">
        <f>IF($F227="","",ROUND($F227*$G227,2))</f>
        <v/>
      </c>
      <c r="I227" s="14" t="n"/>
      <c r="J227" s="15">
        <f>IF($F227="","",ROUND($F227*$I227,2))</f>
        <v/>
      </c>
      <c r="K227" s="15">
        <f>IF($F227="","",$F227+$H227-$J227)</f>
        <v/>
      </c>
      <c r="L227" s="12" t="n"/>
      <c r="M227">
        <f>IF(OR($A227="",$F227=""),"",IF(YEAR($A227)=Inicio!$C$6,ROUNDUP(MONTH($A227)/3,0),"Otro año"))</f>
        <v/>
      </c>
      <c r="N227">
        <f>IF(OR($A227="",$F227=""),"",IF(YEAR($A227)=Inicio!$C$6,MONTH($A227),""))</f>
        <v/>
      </c>
    </row>
    <row r="228">
      <c r="A228" s="11" t="n"/>
      <c r="B228" s="12" t="n"/>
      <c r="C228" s="12" t="n"/>
      <c r="D228" s="12" t="n"/>
      <c r="E228" s="12" t="n"/>
      <c r="F228" s="13" t="n"/>
      <c r="G228" s="14" t="n"/>
      <c r="H228" s="15">
        <f>IF($F228="","",ROUND($F228*$G228,2))</f>
        <v/>
      </c>
      <c r="I228" s="14" t="n"/>
      <c r="J228" s="15">
        <f>IF($F228="","",ROUND($F228*$I228,2))</f>
        <v/>
      </c>
      <c r="K228" s="15">
        <f>IF($F228="","",$F228+$H228-$J228)</f>
        <v/>
      </c>
      <c r="L228" s="12" t="n"/>
      <c r="M228">
        <f>IF(OR($A228="",$F228=""),"",IF(YEAR($A228)=Inicio!$C$6,ROUNDUP(MONTH($A228)/3,0),"Otro año"))</f>
        <v/>
      </c>
      <c r="N228">
        <f>IF(OR($A228="",$F228=""),"",IF(YEAR($A228)=Inicio!$C$6,MONTH($A228),""))</f>
        <v/>
      </c>
    </row>
    <row r="229">
      <c r="A229" s="11" t="n"/>
      <c r="B229" s="12" t="n"/>
      <c r="C229" s="12" t="n"/>
      <c r="D229" s="12" t="n"/>
      <c r="E229" s="12" t="n"/>
      <c r="F229" s="13" t="n"/>
      <c r="G229" s="14" t="n"/>
      <c r="H229" s="15">
        <f>IF($F229="","",ROUND($F229*$G229,2))</f>
        <v/>
      </c>
      <c r="I229" s="14" t="n"/>
      <c r="J229" s="15">
        <f>IF($F229="","",ROUND($F229*$I229,2))</f>
        <v/>
      </c>
      <c r="K229" s="15">
        <f>IF($F229="","",$F229+$H229-$J229)</f>
        <v/>
      </c>
      <c r="L229" s="12" t="n"/>
      <c r="M229">
        <f>IF(OR($A229="",$F229=""),"",IF(YEAR($A229)=Inicio!$C$6,ROUNDUP(MONTH($A229)/3,0),"Otro año"))</f>
        <v/>
      </c>
      <c r="N229">
        <f>IF(OR($A229="",$F229=""),"",IF(YEAR($A229)=Inicio!$C$6,MONTH($A229),""))</f>
        <v/>
      </c>
    </row>
    <row r="230">
      <c r="A230" s="11" t="n"/>
      <c r="B230" s="12" t="n"/>
      <c r="C230" s="12" t="n"/>
      <c r="D230" s="12" t="n"/>
      <c r="E230" s="12" t="n"/>
      <c r="F230" s="13" t="n"/>
      <c r="G230" s="14" t="n"/>
      <c r="H230" s="15">
        <f>IF($F230="","",ROUND($F230*$G230,2))</f>
        <v/>
      </c>
      <c r="I230" s="14" t="n"/>
      <c r="J230" s="15">
        <f>IF($F230="","",ROUND($F230*$I230,2))</f>
        <v/>
      </c>
      <c r="K230" s="15">
        <f>IF($F230="","",$F230+$H230-$J230)</f>
        <v/>
      </c>
      <c r="L230" s="12" t="n"/>
      <c r="M230">
        <f>IF(OR($A230="",$F230=""),"",IF(YEAR($A230)=Inicio!$C$6,ROUNDUP(MONTH($A230)/3,0),"Otro año"))</f>
        <v/>
      </c>
      <c r="N230">
        <f>IF(OR($A230="",$F230=""),"",IF(YEAR($A230)=Inicio!$C$6,MONTH($A230),""))</f>
        <v/>
      </c>
    </row>
    <row r="231">
      <c r="A231" s="11" t="n"/>
      <c r="B231" s="12" t="n"/>
      <c r="C231" s="12" t="n"/>
      <c r="D231" s="12" t="n"/>
      <c r="E231" s="12" t="n"/>
      <c r="F231" s="13" t="n"/>
      <c r="G231" s="14" t="n"/>
      <c r="H231" s="15">
        <f>IF($F231="","",ROUND($F231*$G231,2))</f>
        <v/>
      </c>
      <c r="I231" s="14" t="n"/>
      <c r="J231" s="15">
        <f>IF($F231="","",ROUND($F231*$I231,2))</f>
        <v/>
      </c>
      <c r="K231" s="15">
        <f>IF($F231="","",$F231+$H231-$J231)</f>
        <v/>
      </c>
      <c r="L231" s="12" t="n"/>
      <c r="M231">
        <f>IF(OR($A231="",$F231=""),"",IF(YEAR($A231)=Inicio!$C$6,ROUNDUP(MONTH($A231)/3,0),"Otro año"))</f>
        <v/>
      </c>
      <c r="N231">
        <f>IF(OR($A231="",$F231=""),"",IF(YEAR($A231)=Inicio!$C$6,MONTH($A231),""))</f>
        <v/>
      </c>
    </row>
    <row r="232">
      <c r="A232" s="11" t="n"/>
      <c r="B232" s="12" t="n"/>
      <c r="C232" s="12" t="n"/>
      <c r="D232" s="12" t="n"/>
      <c r="E232" s="12" t="n"/>
      <c r="F232" s="13" t="n"/>
      <c r="G232" s="14" t="n"/>
      <c r="H232" s="15">
        <f>IF($F232="","",ROUND($F232*$G232,2))</f>
        <v/>
      </c>
      <c r="I232" s="14" t="n"/>
      <c r="J232" s="15">
        <f>IF($F232="","",ROUND($F232*$I232,2))</f>
        <v/>
      </c>
      <c r="K232" s="15">
        <f>IF($F232="","",$F232+$H232-$J232)</f>
        <v/>
      </c>
      <c r="L232" s="12" t="n"/>
      <c r="M232">
        <f>IF(OR($A232="",$F232=""),"",IF(YEAR($A232)=Inicio!$C$6,ROUNDUP(MONTH($A232)/3,0),"Otro año"))</f>
        <v/>
      </c>
      <c r="N232">
        <f>IF(OR($A232="",$F232=""),"",IF(YEAR($A232)=Inicio!$C$6,MONTH($A232),""))</f>
        <v/>
      </c>
    </row>
    <row r="233">
      <c r="A233" s="11" t="n"/>
      <c r="B233" s="12" t="n"/>
      <c r="C233" s="12" t="n"/>
      <c r="D233" s="12" t="n"/>
      <c r="E233" s="12" t="n"/>
      <c r="F233" s="13" t="n"/>
      <c r="G233" s="14" t="n"/>
      <c r="H233" s="15">
        <f>IF($F233="","",ROUND($F233*$G233,2))</f>
        <v/>
      </c>
      <c r="I233" s="14" t="n"/>
      <c r="J233" s="15">
        <f>IF($F233="","",ROUND($F233*$I233,2))</f>
        <v/>
      </c>
      <c r="K233" s="15">
        <f>IF($F233="","",$F233+$H233-$J233)</f>
        <v/>
      </c>
      <c r="L233" s="12" t="n"/>
      <c r="M233">
        <f>IF(OR($A233="",$F233=""),"",IF(YEAR($A233)=Inicio!$C$6,ROUNDUP(MONTH($A233)/3,0),"Otro año"))</f>
        <v/>
      </c>
      <c r="N233">
        <f>IF(OR($A233="",$F233=""),"",IF(YEAR($A233)=Inicio!$C$6,MONTH($A233),""))</f>
        <v/>
      </c>
    </row>
    <row r="234">
      <c r="A234" s="11" t="n"/>
      <c r="B234" s="12" t="n"/>
      <c r="C234" s="12" t="n"/>
      <c r="D234" s="12" t="n"/>
      <c r="E234" s="12" t="n"/>
      <c r="F234" s="13" t="n"/>
      <c r="G234" s="14" t="n"/>
      <c r="H234" s="15">
        <f>IF($F234="","",ROUND($F234*$G234,2))</f>
        <v/>
      </c>
      <c r="I234" s="14" t="n"/>
      <c r="J234" s="15">
        <f>IF($F234="","",ROUND($F234*$I234,2))</f>
        <v/>
      </c>
      <c r="K234" s="15">
        <f>IF($F234="","",$F234+$H234-$J234)</f>
        <v/>
      </c>
      <c r="L234" s="12" t="n"/>
      <c r="M234">
        <f>IF(OR($A234="",$F234=""),"",IF(YEAR($A234)=Inicio!$C$6,ROUNDUP(MONTH($A234)/3,0),"Otro año"))</f>
        <v/>
      </c>
      <c r="N234">
        <f>IF(OR($A234="",$F234=""),"",IF(YEAR($A234)=Inicio!$C$6,MONTH($A234),""))</f>
        <v/>
      </c>
    </row>
    <row r="235">
      <c r="A235" s="11" t="n"/>
      <c r="B235" s="12" t="n"/>
      <c r="C235" s="12" t="n"/>
      <c r="D235" s="12" t="n"/>
      <c r="E235" s="12" t="n"/>
      <c r="F235" s="13" t="n"/>
      <c r="G235" s="14" t="n"/>
      <c r="H235" s="15">
        <f>IF($F235="","",ROUND($F235*$G235,2))</f>
        <v/>
      </c>
      <c r="I235" s="14" t="n"/>
      <c r="J235" s="15">
        <f>IF($F235="","",ROUND($F235*$I235,2))</f>
        <v/>
      </c>
      <c r="K235" s="15">
        <f>IF($F235="","",$F235+$H235-$J235)</f>
        <v/>
      </c>
      <c r="L235" s="12" t="n"/>
      <c r="M235">
        <f>IF(OR($A235="",$F235=""),"",IF(YEAR($A235)=Inicio!$C$6,ROUNDUP(MONTH($A235)/3,0),"Otro año"))</f>
        <v/>
      </c>
      <c r="N235">
        <f>IF(OR($A235="",$F235=""),"",IF(YEAR($A235)=Inicio!$C$6,MONTH($A235),""))</f>
        <v/>
      </c>
    </row>
    <row r="236">
      <c r="A236" s="11" t="n"/>
      <c r="B236" s="12" t="n"/>
      <c r="C236" s="12" t="n"/>
      <c r="D236" s="12" t="n"/>
      <c r="E236" s="12" t="n"/>
      <c r="F236" s="13" t="n"/>
      <c r="G236" s="14" t="n"/>
      <c r="H236" s="15">
        <f>IF($F236="","",ROUND($F236*$G236,2))</f>
        <v/>
      </c>
      <c r="I236" s="14" t="n"/>
      <c r="J236" s="15">
        <f>IF($F236="","",ROUND($F236*$I236,2))</f>
        <v/>
      </c>
      <c r="K236" s="15">
        <f>IF($F236="","",$F236+$H236-$J236)</f>
        <v/>
      </c>
      <c r="L236" s="12" t="n"/>
      <c r="M236">
        <f>IF(OR($A236="",$F236=""),"",IF(YEAR($A236)=Inicio!$C$6,ROUNDUP(MONTH($A236)/3,0),"Otro año"))</f>
        <v/>
      </c>
      <c r="N236">
        <f>IF(OR($A236="",$F236=""),"",IF(YEAR($A236)=Inicio!$C$6,MONTH($A236),""))</f>
        <v/>
      </c>
    </row>
    <row r="237">
      <c r="A237" s="11" t="n"/>
      <c r="B237" s="12" t="n"/>
      <c r="C237" s="12" t="n"/>
      <c r="D237" s="12" t="n"/>
      <c r="E237" s="12" t="n"/>
      <c r="F237" s="13" t="n"/>
      <c r="G237" s="14" t="n"/>
      <c r="H237" s="15">
        <f>IF($F237="","",ROUND($F237*$G237,2))</f>
        <v/>
      </c>
      <c r="I237" s="14" t="n"/>
      <c r="J237" s="15">
        <f>IF($F237="","",ROUND($F237*$I237,2))</f>
        <v/>
      </c>
      <c r="K237" s="15">
        <f>IF($F237="","",$F237+$H237-$J237)</f>
        <v/>
      </c>
      <c r="L237" s="12" t="n"/>
      <c r="M237">
        <f>IF(OR($A237="",$F237=""),"",IF(YEAR($A237)=Inicio!$C$6,ROUNDUP(MONTH($A237)/3,0),"Otro año"))</f>
        <v/>
      </c>
      <c r="N237">
        <f>IF(OR($A237="",$F237=""),"",IF(YEAR($A237)=Inicio!$C$6,MONTH($A237),""))</f>
        <v/>
      </c>
    </row>
    <row r="238">
      <c r="A238" s="11" t="n"/>
      <c r="B238" s="12" t="n"/>
      <c r="C238" s="12" t="n"/>
      <c r="D238" s="12" t="n"/>
      <c r="E238" s="12" t="n"/>
      <c r="F238" s="13" t="n"/>
      <c r="G238" s="14" t="n"/>
      <c r="H238" s="15">
        <f>IF($F238="","",ROUND($F238*$G238,2))</f>
        <v/>
      </c>
      <c r="I238" s="14" t="n"/>
      <c r="J238" s="15">
        <f>IF($F238="","",ROUND($F238*$I238,2))</f>
        <v/>
      </c>
      <c r="K238" s="15">
        <f>IF($F238="","",$F238+$H238-$J238)</f>
        <v/>
      </c>
      <c r="L238" s="12" t="n"/>
      <c r="M238">
        <f>IF(OR($A238="",$F238=""),"",IF(YEAR($A238)=Inicio!$C$6,ROUNDUP(MONTH($A238)/3,0),"Otro año"))</f>
        <v/>
      </c>
      <c r="N238">
        <f>IF(OR($A238="",$F238=""),"",IF(YEAR($A238)=Inicio!$C$6,MONTH($A238),""))</f>
        <v/>
      </c>
    </row>
    <row r="239">
      <c r="A239" s="11" t="n"/>
      <c r="B239" s="12" t="n"/>
      <c r="C239" s="12" t="n"/>
      <c r="D239" s="12" t="n"/>
      <c r="E239" s="12" t="n"/>
      <c r="F239" s="13" t="n"/>
      <c r="G239" s="14" t="n"/>
      <c r="H239" s="15">
        <f>IF($F239="","",ROUND($F239*$G239,2))</f>
        <v/>
      </c>
      <c r="I239" s="14" t="n"/>
      <c r="J239" s="15">
        <f>IF($F239="","",ROUND($F239*$I239,2))</f>
        <v/>
      </c>
      <c r="K239" s="15">
        <f>IF($F239="","",$F239+$H239-$J239)</f>
        <v/>
      </c>
      <c r="L239" s="12" t="n"/>
      <c r="M239">
        <f>IF(OR($A239="",$F239=""),"",IF(YEAR($A239)=Inicio!$C$6,ROUNDUP(MONTH($A239)/3,0),"Otro año"))</f>
        <v/>
      </c>
      <c r="N239">
        <f>IF(OR($A239="",$F239=""),"",IF(YEAR($A239)=Inicio!$C$6,MONTH($A239),""))</f>
        <v/>
      </c>
    </row>
    <row r="240">
      <c r="A240" s="11" t="n"/>
      <c r="B240" s="12" t="n"/>
      <c r="C240" s="12" t="n"/>
      <c r="D240" s="12" t="n"/>
      <c r="E240" s="12" t="n"/>
      <c r="F240" s="13" t="n"/>
      <c r="G240" s="14" t="n"/>
      <c r="H240" s="15">
        <f>IF($F240="","",ROUND($F240*$G240,2))</f>
        <v/>
      </c>
      <c r="I240" s="14" t="n"/>
      <c r="J240" s="15">
        <f>IF($F240="","",ROUND($F240*$I240,2))</f>
        <v/>
      </c>
      <c r="K240" s="15">
        <f>IF($F240="","",$F240+$H240-$J240)</f>
        <v/>
      </c>
      <c r="L240" s="12" t="n"/>
      <c r="M240">
        <f>IF(OR($A240="",$F240=""),"",IF(YEAR($A240)=Inicio!$C$6,ROUNDUP(MONTH($A240)/3,0),"Otro año"))</f>
        <v/>
      </c>
      <c r="N240">
        <f>IF(OR($A240="",$F240=""),"",IF(YEAR($A240)=Inicio!$C$6,MONTH($A240),""))</f>
        <v/>
      </c>
    </row>
    <row r="241">
      <c r="A241" s="11" t="n"/>
      <c r="B241" s="12" t="n"/>
      <c r="C241" s="12" t="n"/>
      <c r="D241" s="12" t="n"/>
      <c r="E241" s="12" t="n"/>
      <c r="F241" s="13" t="n"/>
      <c r="G241" s="14" t="n"/>
      <c r="H241" s="15">
        <f>IF($F241="","",ROUND($F241*$G241,2))</f>
        <v/>
      </c>
      <c r="I241" s="14" t="n"/>
      <c r="J241" s="15">
        <f>IF($F241="","",ROUND($F241*$I241,2))</f>
        <v/>
      </c>
      <c r="K241" s="15">
        <f>IF($F241="","",$F241+$H241-$J241)</f>
        <v/>
      </c>
      <c r="L241" s="12" t="n"/>
      <c r="M241">
        <f>IF(OR($A241="",$F241=""),"",IF(YEAR($A241)=Inicio!$C$6,ROUNDUP(MONTH($A241)/3,0),"Otro año"))</f>
        <v/>
      </c>
      <c r="N241">
        <f>IF(OR($A241="",$F241=""),"",IF(YEAR($A241)=Inicio!$C$6,MONTH($A241),""))</f>
        <v/>
      </c>
    </row>
    <row r="242">
      <c r="A242" s="11" t="n"/>
      <c r="B242" s="12" t="n"/>
      <c r="C242" s="12" t="n"/>
      <c r="D242" s="12" t="n"/>
      <c r="E242" s="12" t="n"/>
      <c r="F242" s="13" t="n"/>
      <c r="G242" s="14" t="n"/>
      <c r="H242" s="15">
        <f>IF($F242="","",ROUND($F242*$G242,2))</f>
        <v/>
      </c>
      <c r="I242" s="14" t="n"/>
      <c r="J242" s="15">
        <f>IF($F242="","",ROUND($F242*$I242,2))</f>
        <v/>
      </c>
      <c r="K242" s="15">
        <f>IF($F242="","",$F242+$H242-$J242)</f>
        <v/>
      </c>
      <c r="L242" s="12" t="n"/>
      <c r="M242">
        <f>IF(OR($A242="",$F242=""),"",IF(YEAR($A242)=Inicio!$C$6,ROUNDUP(MONTH($A242)/3,0),"Otro año"))</f>
        <v/>
      </c>
      <c r="N242">
        <f>IF(OR($A242="",$F242=""),"",IF(YEAR($A242)=Inicio!$C$6,MONTH($A242),""))</f>
        <v/>
      </c>
    </row>
    <row r="243">
      <c r="A243" s="11" t="n"/>
      <c r="B243" s="12" t="n"/>
      <c r="C243" s="12" t="n"/>
      <c r="D243" s="12" t="n"/>
      <c r="E243" s="12" t="n"/>
      <c r="F243" s="13" t="n"/>
      <c r="G243" s="14" t="n"/>
      <c r="H243" s="15">
        <f>IF($F243="","",ROUND($F243*$G243,2))</f>
        <v/>
      </c>
      <c r="I243" s="14" t="n"/>
      <c r="J243" s="15">
        <f>IF($F243="","",ROUND($F243*$I243,2))</f>
        <v/>
      </c>
      <c r="K243" s="15">
        <f>IF($F243="","",$F243+$H243-$J243)</f>
        <v/>
      </c>
      <c r="L243" s="12" t="n"/>
      <c r="M243">
        <f>IF(OR($A243="",$F243=""),"",IF(YEAR($A243)=Inicio!$C$6,ROUNDUP(MONTH($A243)/3,0),"Otro año"))</f>
        <v/>
      </c>
      <c r="N243">
        <f>IF(OR($A243="",$F243=""),"",IF(YEAR($A243)=Inicio!$C$6,MONTH($A243),""))</f>
        <v/>
      </c>
    </row>
    <row r="244">
      <c r="A244" s="11" t="n"/>
      <c r="B244" s="12" t="n"/>
      <c r="C244" s="12" t="n"/>
      <c r="D244" s="12" t="n"/>
      <c r="E244" s="12" t="n"/>
      <c r="F244" s="13" t="n"/>
      <c r="G244" s="14" t="n"/>
      <c r="H244" s="15">
        <f>IF($F244="","",ROUND($F244*$G244,2))</f>
        <v/>
      </c>
      <c r="I244" s="14" t="n"/>
      <c r="J244" s="15">
        <f>IF($F244="","",ROUND($F244*$I244,2))</f>
        <v/>
      </c>
      <c r="K244" s="15">
        <f>IF($F244="","",$F244+$H244-$J244)</f>
        <v/>
      </c>
      <c r="L244" s="12" t="n"/>
      <c r="M244">
        <f>IF(OR($A244="",$F244=""),"",IF(YEAR($A244)=Inicio!$C$6,ROUNDUP(MONTH($A244)/3,0),"Otro año"))</f>
        <v/>
      </c>
      <c r="N244">
        <f>IF(OR($A244="",$F244=""),"",IF(YEAR($A244)=Inicio!$C$6,MONTH($A244),""))</f>
        <v/>
      </c>
    </row>
    <row r="245">
      <c r="A245" s="11" t="n"/>
      <c r="B245" s="12" t="n"/>
      <c r="C245" s="12" t="n"/>
      <c r="D245" s="12" t="n"/>
      <c r="E245" s="12" t="n"/>
      <c r="F245" s="13" t="n"/>
      <c r="G245" s="14" t="n"/>
      <c r="H245" s="15">
        <f>IF($F245="","",ROUND($F245*$G245,2))</f>
        <v/>
      </c>
      <c r="I245" s="14" t="n"/>
      <c r="J245" s="15">
        <f>IF($F245="","",ROUND($F245*$I245,2))</f>
        <v/>
      </c>
      <c r="K245" s="15">
        <f>IF($F245="","",$F245+$H245-$J245)</f>
        <v/>
      </c>
      <c r="L245" s="12" t="n"/>
      <c r="M245">
        <f>IF(OR($A245="",$F245=""),"",IF(YEAR($A245)=Inicio!$C$6,ROUNDUP(MONTH($A245)/3,0),"Otro año"))</f>
        <v/>
      </c>
      <c r="N245">
        <f>IF(OR($A245="",$F245=""),"",IF(YEAR($A245)=Inicio!$C$6,MONTH($A245),""))</f>
        <v/>
      </c>
    </row>
    <row r="246">
      <c r="A246" s="11" t="n"/>
      <c r="B246" s="12" t="n"/>
      <c r="C246" s="12" t="n"/>
      <c r="D246" s="12" t="n"/>
      <c r="E246" s="12" t="n"/>
      <c r="F246" s="13" t="n"/>
      <c r="G246" s="14" t="n"/>
      <c r="H246" s="15">
        <f>IF($F246="","",ROUND($F246*$G246,2))</f>
        <v/>
      </c>
      <c r="I246" s="14" t="n"/>
      <c r="J246" s="15">
        <f>IF($F246="","",ROUND($F246*$I246,2))</f>
        <v/>
      </c>
      <c r="K246" s="15">
        <f>IF($F246="","",$F246+$H246-$J246)</f>
        <v/>
      </c>
      <c r="L246" s="12" t="n"/>
      <c r="M246">
        <f>IF(OR($A246="",$F246=""),"",IF(YEAR($A246)=Inicio!$C$6,ROUNDUP(MONTH($A246)/3,0),"Otro año"))</f>
        <v/>
      </c>
      <c r="N246">
        <f>IF(OR($A246="",$F246=""),"",IF(YEAR($A246)=Inicio!$C$6,MONTH($A246),""))</f>
        <v/>
      </c>
    </row>
    <row r="247">
      <c r="A247" s="11" t="n"/>
      <c r="B247" s="12" t="n"/>
      <c r="C247" s="12" t="n"/>
      <c r="D247" s="12" t="n"/>
      <c r="E247" s="12" t="n"/>
      <c r="F247" s="13" t="n"/>
      <c r="G247" s="14" t="n"/>
      <c r="H247" s="15">
        <f>IF($F247="","",ROUND($F247*$G247,2))</f>
        <v/>
      </c>
      <c r="I247" s="14" t="n"/>
      <c r="J247" s="15">
        <f>IF($F247="","",ROUND($F247*$I247,2))</f>
        <v/>
      </c>
      <c r="K247" s="15">
        <f>IF($F247="","",$F247+$H247-$J247)</f>
        <v/>
      </c>
      <c r="L247" s="12" t="n"/>
      <c r="M247">
        <f>IF(OR($A247="",$F247=""),"",IF(YEAR($A247)=Inicio!$C$6,ROUNDUP(MONTH($A247)/3,0),"Otro año"))</f>
        <v/>
      </c>
      <c r="N247">
        <f>IF(OR($A247="",$F247=""),"",IF(YEAR($A247)=Inicio!$C$6,MONTH($A247),""))</f>
        <v/>
      </c>
    </row>
    <row r="248">
      <c r="A248" s="11" t="n"/>
      <c r="B248" s="12" t="n"/>
      <c r="C248" s="12" t="n"/>
      <c r="D248" s="12" t="n"/>
      <c r="E248" s="12" t="n"/>
      <c r="F248" s="13" t="n"/>
      <c r="G248" s="14" t="n"/>
      <c r="H248" s="15">
        <f>IF($F248="","",ROUND($F248*$G248,2))</f>
        <v/>
      </c>
      <c r="I248" s="14" t="n"/>
      <c r="J248" s="15">
        <f>IF($F248="","",ROUND($F248*$I248,2))</f>
        <v/>
      </c>
      <c r="K248" s="15">
        <f>IF($F248="","",$F248+$H248-$J248)</f>
        <v/>
      </c>
      <c r="L248" s="12" t="n"/>
      <c r="M248">
        <f>IF(OR($A248="",$F248=""),"",IF(YEAR($A248)=Inicio!$C$6,ROUNDUP(MONTH($A248)/3,0),"Otro año"))</f>
        <v/>
      </c>
      <c r="N248">
        <f>IF(OR($A248="",$F248=""),"",IF(YEAR($A248)=Inicio!$C$6,MONTH($A248),""))</f>
        <v/>
      </c>
    </row>
    <row r="249">
      <c r="A249" s="11" t="n"/>
      <c r="B249" s="12" t="n"/>
      <c r="C249" s="12" t="n"/>
      <c r="D249" s="12" t="n"/>
      <c r="E249" s="12" t="n"/>
      <c r="F249" s="13" t="n"/>
      <c r="G249" s="14" t="n"/>
      <c r="H249" s="15">
        <f>IF($F249="","",ROUND($F249*$G249,2))</f>
        <v/>
      </c>
      <c r="I249" s="14" t="n"/>
      <c r="J249" s="15">
        <f>IF($F249="","",ROUND($F249*$I249,2))</f>
        <v/>
      </c>
      <c r="K249" s="15">
        <f>IF($F249="","",$F249+$H249-$J249)</f>
        <v/>
      </c>
      <c r="L249" s="12" t="n"/>
      <c r="M249">
        <f>IF(OR($A249="",$F249=""),"",IF(YEAR($A249)=Inicio!$C$6,ROUNDUP(MONTH($A249)/3,0),"Otro año"))</f>
        <v/>
      </c>
      <c r="N249">
        <f>IF(OR($A249="",$F249=""),"",IF(YEAR($A249)=Inicio!$C$6,MONTH($A249),""))</f>
        <v/>
      </c>
    </row>
    <row r="250">
      <c r="A250" s="11" t="n"/>
      <c r="B250" s="12" t="n"/>
      <c r="C250" s="12" t="n"/>
      <c r="D250" s="12" t="n"/>
      <c r="E250" s="12" t="n"/>
      <c r="F250" s="13" t="n"/>
      <c r="G250" s="14" t="n"/>
      <c r="H250" s="15">
        <f>IF($F250="","",ROUND($F250*$G250,2))</f>
        <v/>
      </c>
      <c r="I250" s="14" t="n"/>
      <c r="J250" s="15">
        <f>IF($F250="","",ROUND($F250*$I250,2))</f>
        <v/>
      </c>
      <c r="K250" s="15">
        <f>IF($F250="","",$F250+$H250-$J250)</f>
        <v/>
      </c>
      <c r="L250" s="12" t="n"/>
      <c r="M250">
        <f>IF(OR($A250="",$F250=""),"",IF(YEAR($A250)=Inicio!$C$6,ROUNDUP(MONTH($A250)/3,0),"Otro año"))</f>
        <v/>
      </c>
      <c r="N250">
        <f>IF(OR($A250="",$F250=""),"",IF(YEAR($A250)=Inicio!$C$6,MONTH($A250),""))</f>
        <v/>
      </c>
    </row>
    <row r="251">
      <c r="A251" s="11" t="n"/>
      <c r="B251" s="12" t="n"/>
      <c r="C251" s="12" t="n"/>
      <c r="D251" s="12" t="n"/>
      <c r="E251" s="12" t="n"/>
      <c r="F251" s="13" t="n"/>
      <c r="G251" s="14" t="n"/>
      <c r="H251" s="15">
        <f>IF($F251="","",ROUND($F251*$G251,2))</f>
        <v/>
      </c>
      <c r="I251" s="14" t="n"/>
      <c r="J251" s="15">
        <f>IF($F251="","",ROUND($F251*$I251,2))</f>
        <v/>
      </c>
      <c r="K251" s="15">
        <f>IF($F251="","",$F251+$H251-$J251)</f>
        <v/>
      </c>
      <c r="L251" s="12" t="n"/>
      <c r="M251">
        <f>IF(OR($A251="",$F251=""),"",IF(YEAR($A251)=Inicio!$C$6,ROUNDUP(MONTH($A251)/3,0),"Otro año"))</f>
        <v/>
      </c>
      <c r="N251">
        <f>IF(OR($A251="",$F251=""),"",IF(YEAR($A251)=Inicio!$C$6,MONTH($A251),""))</f>
        <v/>
      </c>
    </row>
    <row r="252">
      <c r="A252" s="11" t="n"/>
      <c r="B252" s="12" t="n"/>
      <c r="C252" s="12" t="n"/>
      <c r="D252" s="12" t="n"/>
      <c r="E252" s="12" t="n"/>
      <c r="F252" s="13" t="n"/>
      <c r="G252" s="14" t="n"/>
      <c r="H252" s="15">
        <f>IF($F252="","",ROUND($F252*$G252,2))</f>
        <v/>
      </c>
      <c r="I252" s="14" t="n"/>
      <c r="J252" s="15">
        <f>IF($F252="","",ROUND($F252*$I252,2))</f>
        <v/>
      </c>
      <c r="K252" s="15">
        <f>IF($F252="","",$F252+$H252-$J252)</f>
        <v/>
      </c>
      <c r="L252" s="12" t="n"/>
      <c r="M252">
        <f>IF(OR($A252="",$F252=""),"",IF(YEAR($A252)=Inicio!$C$6,ROUNDUP(MONTH($A252)/3,0),"Otro año"))</f>
        <v/>
      </c>
      <c r="N252">
        <f>IF(OR($A252="",$F252=""),"",IF(YEAR($A252)=Inicio!$C$6,MONTH($A252),""))</f>
        <v/>
      </c>
    </row>
    <row r="253">
      <c r="A253" s="11" t="n"/>
      <c r="B253" s="12" t="n"/>
      <c r="C253" s="12" t="n"/>
      <c r="D253" s="12" t="n"/>
      <c r="E253" s="12" t="n"/>
      <c r="F253" s="13" t="n"/>
      <c r="G253" s="14" t="n"/>
      <c r="H253" s="15">
        <f>IF($F253="","",ROUND($F253*$G253,2))</f>
        <v/>
      </c>
      <c r="I253" s="14" t="n"/>
      <c r="J253" s="15">
        <f>IF($F253="","",ROUND($F253*$I253,2))</f>
        <v/>
      </c>
      <c r="K253" s="15">
        <f>IF($F253="","",$F253+$H253-$J253)</f>
        <v/>
      </c>
      <c r="L253" s="12" t="n"/>
      <c r="M253">
        <f>IF(OR($A253="",$F253=""),"",IF(YEAR($A253)=Inicio!$C$6,ROUNDUP(MONTH($A253)/3,0),"Otro año"))</f>
        <v/>
      </c>
      <c r="N253">
        <f>IF(OR($A253="",$F253=""),"",IF(YEAR($A253)=Inicio!$C$6,MONTH($A253),""))</f>
        <v/>
      </c>
    </row>
    <row r="254">
      <c r="A254" s="11" t="n"/>
      <c r="B254" s="12" t="n"/>
      <c r="C254" s="12" t="n"/>
      <c r="D254" s="12" t="n"/>
      <c r="E254" s="12" t="n"/>
      <c r="F254" s="13" t="n"/>
      <c r="G254" s="14" t="n"/>
      <c r="H254" s="15">
        <f>IF($F254="","",ROUND($F254*$G254,2))</f>
        <v/>
      </c>
      <c r="I254" s="14" t="n"/>
      <c r="J254" s="15">
        <f>IF($F254="","",ROUND($F254*$I254,2))</f>
        <v/>
      </c>
      <c r="K254" s="15">
        <f>IF($F254="","",$F254+$H254-$J254)</f>
        <v/>
      </c>
      <c r="L254" s="12" t="n"/>
      <c r="M254">
        <f>IF(OR($A254="",$F254=""),"",IF(YEAR($A254)=Inicio!$C$6,ROUNDUP(MONTH($A254)/3,0),"Otro año"))</f>
        <v/>
      </c>
      <c r="N254">
        <f>IF(OR($A254="",$F254=""),"",IF(YEAR($A254)=Inicio!$C$6,MONTH($A254),""))</f>
        <v/>
      </c>
    </row>
    <row r="255">
      <c r="A255" s="11" t="n"/>
      <c r="B255" s="12" t="n"/>
      <c r="C255" s="12" t="n"/>
      <c r="D255" s="12" t="n"/>
      <c r="E255" s="12" t="n"/>
      <c r="F255" s="13" t="n"/>
      <c r="G255" s="14" t="n"/>
      <c r="H255" s="15">
        <f>IF($F255="","",ROUND($F255*$G255,2))</f>
        <v/>
      </c>
      <c r="I255" s="14" t="n"/>
      <c r="J255" s="15">
        <f>IF($F255="","",ROUND($F255*$I255,2))</f>
        <v/>
      </c>
      <c r="K255" s="15">
        <f>IF($F255="","",$F255+$H255-$J255)</f>
        <v/>
      </c>
      <c r="L255" s="12" t="n"/>
      <c r="M255">
        <f>IF(OR($A255="",$F255=""),"",IF(YEAR($A255)=Inicio!$C$6,ROUNDUP(MONTH($A255)/3,0),"Otro año"))</f>
        <v/>
      </c>
      <c r="N255">
        <f>IF(OR($A255="",$F255=""),"",IF(YEAR($A255)=Inicio!$C$6,MONTH($A255),""))</f>
        <v/>
      </c>
    </row>
    <row r="256">
      <c r="A256" s="11" t="n"/>
      <c r="B256" s="12" t="n"/>
      <c r="C256" s="12" t="n"/>
      <c r="D256" s="12" t="n"/>
      <c r="E256" s="12" t="n"/>
      <c r="F256" s="13" t="n"/>
      <c r="G256" s="14" t="n"/>
      <c r="H256" s="15">
        <f>IF($F256="","",ROUND($F256*$G256,2))</f>
        <v/>
      </c>
      <c r="I256" s="14" t="n"/>
      <c r="J256" s="15">
        <f>IF($F256="","",ROUND($F256*$I256,2))</f>
        <v/>
      </c>
      <c r="K256" s="15">
        <f>IF($F256="","",$F256+$H256-$J256)</f>
        <v/>
      </c>
      <c r="L256" s="12" t="n"/>
      <c r="M256">
        <f>IF(OR($A256="",$F256=""),"",IF(YEAR($A256)=Inicio!$C$6,ROUNDUP(MONTH($A256)/3,0),"Otro año"))</f>
        <v/>
      </c>
      <c r="N256">
        <f>IF(OR($A256="",$F256=""),"",IF(YEAR($A256)=Inicio!$C$6,MONTH($A256),""))</f>
        <v/>
      </c>
    </row>
    <row r="257">
      <c r="A257" s="11" t="n"/>
      <c r="B257" s="12" t="n"/>
      <c r="C257" s="12" t="n"/>
      <c r="D257" s="12" t="n"/>
      <c r="E257" s="12" t="n"/>
      <c r="F257" s="13" t="n"/>
      <c r="G257" s="14" t="n"/>
      <c r="H257" s="15">
        <f>IF($F257="","",ROUND($F257*$G257,2))</f>
        <v/>
      </c>
      <c r="I257" s="14" t="n"/>
      <c r="J257" s="15">
        <f>IF($F257="","",ROUND($F257*$I257,2))</f>
        <v/>
      </c>
      <c r="K257" s="15">
        <f>IF($F257="","",$F257+$H257-$J257)</f>
        <v/>
      </c>
      <c r="L257" s="12" t="n"/>
      <c r="M257">
        <f>IF(OR($A257="",$F257=""),"",IF(YEAR($A257)=Inicio!$C$6,ROUNDUP(MONTH($A257)/3,0),"Otro año"))</f>
        <v/>
      </c>
      <c r="N257">
        <f>IF(OR($A257="",$F257=""),"",IF(YEAR($A257)=Inicio!$C$6,MONTH($A257),""))</f>
        <v/>
      </c>
    </row>
    <row r="258">
      <c r="A258" s="11" t="n"/>
      <c r="B258" s="12" t="n"/>
      <c r="C258" s="12" t="n"/>
      <c r="D258" s="12" t="n"/>
      <c r="E258" s="12" t="n"/>
      <c r="F258" s="13" t="n"/>
      <c r="G258" s="14" t="n"/>
      <c r="H258" s="15">
        <f>IF($F258="","",ROUND($F258*$G258,2))</f>
        <v/>
      </c>
      <c r="I258" s="14" t="n"/>
      <c r="J258" s="15">
        <f>IF($F258="","",ROUND($F258*$I258,2))</f>
        <v/>
      </c>
      <c r="K258" s="15">
        <f>IF($F258="","",$F258+$H258-$J258)</f>
        <v/>
      </c>
      <c r="L258" s="12" t="n"/>
      <c r="M258">
        <f>IF(OR($A258="",$F258=""),"",IF(YEAR($A258)=Inicio!$C$6,ROUNDUP(MONTH($A258)/3,0),"Otro año"))</f>
        <v/>
      </c>
      <c r="N258">
        <f>IF(OR($A258="",$F258=""),"",IF(YEAR($A258)=Inicio!$C$6,MONTH($A258),""))</f>
        <v/>
      </c>
    </row>
    <row r="259">
      <c r="A259" s="11" t="n"/>
      <c r="B259" s="12" t="n"/>
      <c r="C259" s="12" t="n"/>
      <c r="D259" s="12" t="n"/>
      <c r="E259" s="12" t="n"/>
      <c r="F259" s="13" t="n"/>
      <c r="G259" s="14" t="n"/>
      <c r="H259" s="15">
        <f>IF($F259="","",ROUND($F259*$G259,2))</f>
        <v/>
      </c>
      <c r="I259" s="14" t="n"/>
      <c r="J259" s="15">
        <f>IF($F259="","",ROUND($F259*$I259,2))</f>
        <v/>
      </c>
      <c r="K259" s="15">
        <f>IF($F259="","",$F259+$H259-$J259)</f>
        <v/>
      </c>
      <c r="L259" s="12" t="n"/>
      <c r="M259">
        <f>IF(OR($A259="",$F259=""),"",IF(YEAR($A259)=Inicio!$C$6,ROUNDUP(MONTH($A259)/3,0),"Otro año"))</f>
        <v/>
      </c>
      <c r="N259">
        <f>IF(OR($A259="",$F259=""),"",IF(YEAR($A259)=Inicio!$C$6,MONTH($A259),""))</f>
        <v/>
      </c>
    </row>
    <row r="260">
      <c r="A260" s="11" t="n"/>
      <c r="B260" s="12" t="n"/>
      <c r="C260" s="12" t="n"/>
      <c r="D260" s="12" t="n"/>
      <c r="E260" s="12" t="n"/>
      <c r="F260" s="13" t="n"/>
      <c r="G260" s="14" t="n"/>
      <c r="H260" s="15">
        <f>IF($F260="","",ROUND($F260*$G260,2))</f>
        <v/>
      </c>
      <c r="I260" s="14" t="n"/>
      <c r="J260" s="15">
        <f>IF($F260="","",ROUND($F260*$I260,2))</f>
        <v/>
      </c>
      <c r="K260" s="15">
        <f>IF($F260="","",$F260+$H260-$J260)</f>
        <v/>
      </c>
      <c r="L260" s="12" t="n"/>
      <c r="M260">
        <f>IF(OR($A260="",$F260=""),"",IF(YEAR($A260)=Inicio!$C$6,ROUNDUP(MONTH($A260)/3,0),"Otro año"))</f>
        <v/>
      </c>
      <c r="N260">
        <f>IF(OR($A260="",$F260=""),"",IF(YEAR($A260)=Inicio!$C$6,MONTH($A260),""))</f>
        <v/>
      </c>
    </row>
    <row r="261">
      <c r="A261" s="11" t="n"/>
      <c r="B261" s="12" t="n"/>
      <c r="C261" s="12" t="n"/>
      <c r="D261" s="12" t="n"/>
      <c r="E261" s="12" t="n"/>
      <c r="F261" s="13" t="n"/>
      <c r="G261" s="14" t="n"/>
      <c r="H261" s="15">
        <f>IF($F261="","",ROUND($F261*$G261,2))</f>
        <v/>
      </c>
      <c r="I261" s="14" t="n"/>
      <c r="J261" s="15">
        <f>IF($F261="","",ROUND($F261*$I261,2))</f>
        <v/>
      </c>
      <c r="K261" s="15">
        <f>IF($F261="","",$F261+$H261-$J261)</f>
        <v/>
      </c>
      <c r="L261" s="12" t="n"/>
      <c r="M261">
        <f>IF(OR($A261="",$F261=""),"",IF(YEAR($A261)=Inicio!$C$6,ROUNDUP(MONTH($A261)/3,0),"Otro año"))</f>
        <v/>
      </c>
      <c r="N261">
        <f>IF(OR($A261="",$F261=""),"",IF(YEAR($A261)=Inicio!$C$6,MONTH($A261),""))</f>
        <v/>
      </c>
    </row>
    <row r="262">
      <c r="A262" s="11" t="n"/>
      <c r="B262" s="12" t="n"/>
      <c r="C262" s="12" t="n"/>
      <c r="D262" s="12" t="n"/>
      <c r="E262" s="12" t="n"/>
      <c r="F262" s="13" t="n"/>
      <c r="G262" s="14" t="n"/>
      <c r="H262" s="15">
        <f>IF($F262="","",ROUND($F262*$G262,2))</f>
        <v/>
      </c>
      <c r="I262" s="14" t="n"/>
      <c r="J262" s="15">
        <f>IF($F262="","",ROUND($F262*$I262,2))</f>
        <v/>
      </c>
      <c r="K262" s="15">
        <f>IF($F262="","",$F262+$H262-$J262)</f>
        <v/>
      </c>
      <c r="L262" s="12" t="n"/>
      <c r="M262">
        <f>IF(OR($A262="",$F262=""),"",IF(YEAR($A262)=Inicio!$C$6,ROUNDUP(MONTH($A262)/3,0),"Otro año"))</f>
        <v/>
      </c>
      <c r="N262">
        <f>IF(OR($A262="",$F262=""),"",IF(YEAR($A262)=Inicio!$C$6,MONTH($A262),""))</f>
        <v/>
      </c>
    </row>
    <row r="263">
      <c r="A263" s="11" t="n"/>
      <c r="B263" s="12" t="n"/>
      <c r="C263" s="12" t="n"/>
      <c r="D263" s="12" t="n"/>
      <c r="E263" s="12" t="n"/>
      <c r="F263" s="13" t="n"/>
      <c r="G263" s="14" t="n"/>
      <c r="H263" s="15">
        <f>IF($F263="","",ROUND($F263*$G263,2))</f>
        <v/>
      </c>
      <c r="I263" s="14" t="n"/>
      <c r="J263" s="15">
        <f>IF($F263="","",ROUND($F263*$I263,2))</f>
        <v/>
      </c>
      <c r="K263" s="15">
        <f>IF($F263="","",$F263+$H263-$J263)</f>
        <v/>
      </c>
      <c r="L263" s="12" t="n"/>
      <c r="M263">
        <f>IF(OR($A263="",$F263=""),"",IF(YEAR($A263)=Inicio!$C$6,ROUNDUP(MONTH($A263)/3,0),"Otro año"))</f>
        <v/>
      </c>
      <c r="N263">
        <f>IF(OR($A263="",$F263=""),"",IF(YEAR($A263)=Inicio!$C$6,MONTH($A263),""))</f>
        <v/>
      </c>
    </row>
    <row r="264">
      <c r="A264" s="11" t="n"/>
      <c r="B264" s="12" t="n"/>
      <c r="C264" s="12" t="n"/>
      <c r="D264" s="12" t="n"/>
      <c r="E264" s="12" t="n"/>
      <c r="F264" s="13" t="n"/>
      <c r="G264" s="14" t="n"/>
      <c r="H264" s="15">
        <f>IF($F264="","",ROUND($F264*$G264,2))</f>
        <v/>
      </c>
      <c r="I264" s="14" t="n"/>
      <c r="J264" s="15">
        <f>IF($F264="","",ROUND($F264*$I264,2))</f>
        <v/>
      </c>
      <c r="K264" s="15">
        <f>IF($F264="","",$F264+$H264-$J264)</f>
        <v/>
      </c>
      <c r="L264" s="12" t="n"/>
      <c r="M264">
        <f>IF(OR($A264="",$F264=""),"",IF(YEAR($A264)=Inicio!$C$6,ROUNDUP(MONTH($A264)/3,0),"Otro año"))</f>
        <v/>
      </c>
      <c r="N264">
        <f>IF(OR($A264="",$F264=""),"",IF(YEAR($A264)=Inicio!$C$6,MONTH($A264),""))</f>
        <v/>
      </c>
    </row>
    <row r="265">
      <c r="A265" s="11" t="n"/>
      <c r="B265" s="12" t="n"/>
      <c r="C265" s="12" t="n"/>
      <c r="D265" s="12" t="n"/>
      <c r="E265" s="12" t="n"/>
      <c r="F265" s="13" t="n"/>
      <c r="G265" s="14" t="n"/>
      <c r="H265" s="15">
        <f>IF($F265="","",ROUND($F265*$G265,2))</f>
        <v/>
      </c>
      <c r="I265" s="14" t="n"/>
      <c r="J265" s="15">
        <f>IF($F265="","",ROUND($F265*$I265,2))</f>
        <v/>
      </c>
      <c r="K265" s="15">
        <f>IF($F265="","",$F265+$H265-$J265)</f>
        <v/>
      </c>
      <c r="L265" s="12" t="n"/>
      <c r="M265">
        <f>IF(OR($A265="",$F265=""),"",IF(YEAR($A265)=Inicio!$C$6,ROUNDUP(MONTH($A265)/3,0),"Otro año"))</f>
        <v/>
      </c>
      <c r="N265">
        <f>IF(OR($A265="",$F265=""),"",IF(YEAR($A265)=Inicio!$C$6,MONTH($A265),""))</f>
        <v/>
      </c>
    </row>
    <row r="266">
      <c r="A266" s="11" t="n"/>
      <c r="B266" s="12" t="n"/>
      <c r="C266" s="12" t="n"/>
      <c r="D266" s="12" t="n"/>
      <c r="E266" s="12" t="n"/>
      <c r="F266" s="13" t="n"/>
      <c r="G266" s="14" t="n"/>
      <c r="H266" s="15">
        <f>IF($F266="","",ROUND($F266*$G266,2))</f>
        <v/>
      </c>
      <c r="I266" s="14" t="n"/>
      <c r="J266" s="15">
        <f>IF($F266="","",ROUND($F266*$I266,2))</f>
        <v/>
      </c>
      <c r="K266" s="15">
        <f>IF($F266="","",$F266+$H266-$J266)</f>
        <v/>
      </c>
      <c r="L266" s="12" t="n"/>
      <c r="M266">
        <f>IF(OR($A266="",$F266=""),"",IF(YEAR($A266)=Inicio!$C$6,ROUNDUP(MONTH($A266)/3,0),"Otro año"))</f>
        <v/>
      </c>
      <c r="N266">
        <f>IF(OR($A266="",$F266=""),"",IF(YEAR($A266)=Inicio!$C$6,MONTH($A266),""))</f>
        <v/>
      </c>
    </row>
    <row r="267">
      <c r="A267" s="11" t="n"/>
      <c r="B267" s="12" t="n"/>
      <c r="C267" s="12" t="n"/>
      <c r="D267" s="12" t="n"/>
      <c r="E267" s="12" t="n"/>
      <c r="F267" s="13" t="n"/>
      <c r="G267" s="14" t="n"/>
      <c r="H267" s="15">
        <f>IF($F267="","",ROUND($F267*$G267,2))</f>
        <v/>
      </c>
      <c r="I267" s="14" t="n"/>
      <c r="J267" s="15">
        <f>IF($F267="","",ROUND($F267*$I267,2))</f>
        <v/>
      </c>
      <c r="K267" s="15">
        <f>IF($F267="","",$F267+$H267-$J267)</f>
        <v/>
      </c>
      <c r="L267" s="12" t="n"/>
      <c r="M267">
        <f>IF(OR($A267="",$F267=""),"",IF(YEAR($A267)=Inicio!$C$6,ROUNDUP(MONTH($A267)/3,0),"Otro año"))</f>
        <v/>
      </c>
      <c r="N267">
        <f>IF(OR($A267="",$F267=""),"",IF(YEAR($A267)=Inicio!$C$6,MONTH($A267),""))</f>
        <v/>
      </c>
    </row>
    <row r="268">
      <c r="A268" s="11" t="n"/>
      <c r="B268" s="12" t="n"/>
      <c r="C268" s="12" t="n"/>
      <c r="D268" s="12" t="n"/>
      <c r="E268" s="12" t="n"/>
      <c r="F268" s="13" t="n"/>
      <c r="G268" s="14" t="n"/>
      <c r="H268" s="15">
        <f>IF($F268="","",ROUND($F268*$G268,2))</f>
        <v/>
      </c>
      <c r="I268" s="14" t="n"/>
      <c r="J268" s="15">
        <f>IF($F268="","",ROUND($F268*$I268,2))</f>
        <v/>
      </c>
      <c r="K268" s="15">
        <f>IF($F268="","",$F268+$H268-$J268)</f>
        <v/>
      </c>
      <c r="L268" s="12" t="n"/>
      <c r="M268">
        <f>IF(OR($A268="",$F268=""),"",IF(YEAR($A268)=Inicio!$C$6,ROUNDUP(MONTH($A268)/3,0),"Otro año"))</f>
        <v/>
      </c>
      <c r="N268">
        <f>IF(OR($A268="",$F268=""),"",IF(YEAR($A268)=Inicio!$C$6,MONTH($A268),""))</f>
        <v/>
      </c>
    </row>
    <row r="269">
      <c r="A269" s="11" t="n"/>
      <c r="B269" s="12" t="n"/>
      <c r="C269" s="12" t="n"/>
      <c r="D269" s="12" t="n"/>
      <c r="E269" s="12" t="n"/>
      <c r="F269" s="13" t="n"/>
      <c r="G269" s="14" t="n"/>
      <c r="H269" s="15">
        <f>IF($F269="","",ROUND($F269*$G269,2))</f>
        <v/>
      </c>
      <c r="I269" s="14" t="n"/>
      <c r="J269" s="15">
        <f>IF($F269="","",ROUND($F269*$I269,2))</f>
        <v/>
      </c>
      <c r="K269" s="15">
        <f>IF($F269="","",$F269+$H269-$J269)</f>
        <v/>
      </c>
      <c r="L269" s="12" t="n"/>
      <c r="M269">
        <f>IF(OR($A269="",$F269=""),"",IF(YEAR($A269)=Inicio!$C$6,ROUNDUP(MONTH($A269)/3,0),"Otro año"))</f>
        <v/>
      </c>
      <c r="N269">
        <f>IF(OR($A269="",$F269=""),"",IF(YEAR($A269)=Inicio!$C$6,MONTH($A269),""))</f>
        <v/>
      </c>
    </row>
    <row r="270">
      <c r="A270" s="11" t="n"/>
      <c r="B270" s="12" t="n"/>
      <c r="C270" s="12" t="n"/>
      <c r="D270" s="12" t="n"/>
      <c r="E270" s="12" t="n"/>
      <c r="F270" s="13" t="n"/>
      <c r="G270" s="14" t="n"/>
      <c r="H270" s="15">
        <f>IF($F270="","",ROUND($F270*$G270,2))</f>
        <v/>
      </c>
      <c r="I270" s="14" t="n"/>
      <c r="J270" s="15">
        <f>IF($F270="","",ROUND($F270*$I270,2))</f>
        <v/>
      </c>
      <c r="K270" s="15">
        <f>IF($F270="","",$F270+$H270-$J270)</f>
        <v/>
      </c>
      <c r="L270" s="12" t="n"/>
      <c r="M270">
        <f>IF(OR($A270="",$F270=""),"",IF(YEAR($A270)=Inicio!$C$6,ROUNDUP(MONTH($A270)/3,0),"Otro año"))</f>
        <v/>
      </c>
      <c r="N270">
        <f>IF(OR($A270="",$F270=""),"",IF(YEAR($A270)=Inicio!$C$6,MONTH($A270),""))</f>
        <v/>
      </c>
    </row>
    <row r="271">
      <c r="A271" s="11" t="n"/>
      <c r="B271" s="12" t="n"/>
      <c r="C271" s="12" t="n"/>
      <c r="D271" s="12" t="n"/>
      <c r="E271" s="12" t="n"/>
      <c r="F271" s="13" t="n"/>
      <c r="G271" s="14" t="n"/>
      <c r="H271" s="15">
        <f>IF($F271="","",ROUND($F271*$G271,2))</f>
        <v/>
      </c>
      <c r="I271" s="14" t="n"/>
      <c r="J271" s="15">
        <f>IF($F271="","",ROUND($F271*$I271,2))</f>
        <v/>
      </c>
      <c r="K271" s="15">
        <f>IF($F271="","",$F271+$H271-$J271)</f>
        <v/>
      </c>
      <c r="L271" s="12" t="n"/>
      <c r="M271">
        <f>IF(OR($A271="",$F271=""),"",IF(YEAR($A271)=Inicio!$C$6,ROUNDUP(MONTH($A271)/3,0),"Otro año"))</f>
        <v/>
      </c>
      <c r="N271">
        <f>IF(OR($A271="",$F271=""),"",IF(YEAR($A271)=Inicio!$C$6,MONTH($A271),""))</f>
        <v/>
      </c>
    </row>
    <row r="272">
      <c r="A272" s="11" t="n"/>
      <c r="B272" s="12" t="n"/>
      <c r="C272" s="12" t="n"/>
      <c r="D272" s="12" t="n"/>
      <c r="E272" s="12" t="n"/>
      <c r="F272" s="13" t="n"/>
      <c r="G272" s="14" t="n"/>
      <c r="H272" s="15">
        <f>IF($F272="","",ROUND($F272*$G272,2))</f>
        <v/>
      </c>
      <c r="I272" s="14" t="n"/>
      <c r="J272" s="15">
        <f>IF($F272="","",ROUND($F272*$I272,2))</f>
        <v/>
      </c>
      <c r="K272" s="15">
        <f>IF($F272="","",$F272+$H272-$J272)</f>
        <v/>
      </c>
      <c r="L272" s="12" t="n"/>
      <c r="M272">
        <f>IF(OR($A272="",$F272=""),"",IF(YEAR($A272)=Inicio!$C$6,ROUNDUP(MONTH($A272)/3,0),"Otro año"))</f>
        <v/>
      </c>
      <c r="N272">
        <f>IF(OR($A272="",$F272=""),"",IF(YEAR($A272)=Inicio!$C$6,MONTH($A272),""))</f>
        <v/>
      </c>
    </row>
    <row r="273">
      <c r="A273" s="11" t="n"/>
      <c r="B273" s="12" t="n"/>
      <c r="C273" s="12" t="n"/>
      <c r="D273" s="12" t="n"/>
      <c r="E273" s="12" t="n"/>
      <c r="F273" s="13" t="n"/>
      <c r="G273" s="14" t="n"/>
      <c r="H273" s="15">
        <f>IF($F273="","",ROUND($F273*$G273,2))</f>
        <v/>
      </c>
      <c r="I273" s="14" t="n"/>
      <c r="J273" s="15">
        <f>IF($F273="","",ROUND($F273*$I273,2))</f>
        <v/>
      </c>
      <c r="K273" s="15">
        <f>IF($F273="","",$F273+$H273-$J273)</f>
        <v/>
      </c>
      <c r="L273" s="12" t="n"/>
      <c r="M273">
        <f>IF(OR($A273="",$F273=""),"",IF(YEAR($A273)=Inicio!$C$6,ROUNDUP(MONTH($A273)/3,0),"Otro año"))</f>
        <v/>
      </c>
      <c r="N273">
        <f>IF(OR($A273="",$F273=""),"",IF(YEAR($A273)=Inicio!$C$6,MONTH($A273),""))</f>
        <v/>
      </c>
    </row>
    <row r="274">
      <c r="A274" s="11" t="n"/>
      <c r="B274" s="12" t="n"/>
      <c r="C274" s="12" t="n"/>
      <c r="D274" s="12" t="n"/>
      <c r="E274" s="12" t="n"/>
      <c r="F274" s="13" t="n"/>
      <c r="G274" s="14" t="n"/>
      <c r="H274" s="15">
        <f>IF($F274="","",ROUND($F274*$G274,2))</f>
        <v/>
      </c>
      <c r="I274" s="14" t="n"/>
      <c r="J274" s="15">
        <f>IF($F274="","",ROUND($F274*$I274,2))</f>
        <v/>
      </c>
      <c r="K274" s="15">
        <f>IF($F274="","",$F274+$H274-$J274)</f>
        <v/>
      </c>
      <c r="L274" s="12" t="n"/>
      <c r="M274">
        <f>IF(OR($A274="",$F274=""),"",IF(YEAR($A274)=Inicio!$C$6,ROUNDUP(MONTH($A274)/3,0),"Otro año"))</f>
        <v/>
      </c>
      <c r="N274">
        <f>IF(OR($A274="",$F274=""),"",IF(YEAR($A274)=Inicio!$C$6,MONTH($A274),""))</f>
        <v/>
      </c>
    </row>
    <row r="275">
      <c r="A275" s="11" t="n"/>
      <c r="B275" s="12" t="n"/>
      <c r="C275" s="12" t="n"/>
      <c r="D275" s="12" t="n"/>
      <c r="E275" s="12" t="n"/>
      <c r="F275" s="13" t="n"/>
      <c r="G275" s="14" t="n"/>
      <c r="H275" s="15">
        <f>IF($F275="","",ROUND($F275*$G275,2))</f>
        <v/>
      </c>
      <c r="I275" s="14" t="n"/>
      <c r="J275" s="15">
        <f>IF($F275="","",ROUND($F275*$I275,2))</f>
        <v/>
      </c>
      <c r="K275" s="15">
        <f>IF($F275="","",$F275+$H275-$J275)</f>
        <v/>
      </c>
      <c r="L275" s="12" t="n"/>
      <c r="M275">
        <f>IF(OR($A275="",$F275=""),"",IF(YEAR($A275)=Inicio!$C$6,ROUNDUP(MONTH($A275)/3,0),"Otro año"))</f>
        <v/>
      </c>
      <c r="N275">
        <f>IF(OR($A275="",$F275=""),"",IF(YEAR($A275)=Inicio!$C$6,MONTH($A275),""))</f>
        <v/>
      </c>
    </row>
    <row r="276">
      <c r="A276" s="11" t="n"/>
      <c r="B276" s="12" t="n"/>
      <c r="C276" s="12" t="n"/>
      <c r="D276" s="12" t="n"/>
      <c r="E276" s="12" t="n"/>
      <c r="F276" s="13" t="n"/>
      <c r="G276" s="14" t="n"/>
      <c r="H276" s="15">
        <f>IF($F276="","",ROUND($F276*$G276,2))</f>
        <v/>
      </c>
      <c r="I276" s="14" t="n"/>
      <c r="J276" s="15">
        <f>IF($F276="","",ROUND($F276*$I276,2))</f>
        <v/>
      </c>
      <c r="K276" s="15">
        <f>IF($F276="","",$F276+$H276-$J276)</f>
        <v/>
      </c>
      <c r="L276" s="12" t="n"/>
      <c r="M276">
        <f>IF(OR($A276="",$F276=""),"",IF(YEAR($A276)=Inicio!$C$6,ROUNDUP(MONTH($A276)/3,0),"Otro año"))</f>
        <v/>
      </c>
      <c r="N276">
        <f>IF(OR($A276="",$F276=""),"",IF(YEAR($A276)=Inicio!$C$6,MONTH($A276),""))</f>
        <v/>
      </c>
    </row>
    <row r="277">
      <c r="A277" s="11" t="n"/>
      <c r="B277" s="12" t="n"/>
      <c r="C277" s="12" t="n"/>
      <c r="D277" s="12" t="n"/>
      <c r="E277" s="12" t="n"/>
      <c r="F277" s="13" t="n"/>
      <c r="G277" s="14" t="n"/>
      <c r="H277" s="15">
        <f>IF($F277="","",ROUND($F277*$G277,2))</f>
        <v/>
      </c>
      <c r="I277" s="14" t="n"/>
      <c r="J277" s="15">
        <f>IF($F277="","",ROUND($F277*$I277,2))</f>
        <v/>
      </c>
      <c r="K277" s="15">
        <f>IF($F277="","",$F277+$H277-$J277)</f>
        <v/>
      </c>
      <c r="L277" s="12" t="n"/>
      <c r="M277">
        <f>IF(OR($A277="",$F277=""),"",IF(YEAR($A277)=Inicio!$C$6,ROUNDUP(MONTH($A277)/3,0),"Otro año"))</f>
        <v/>
      </c>
      <c r="N277">
        <f>IF(OR($A277="",$F277=""),"",IF(YEAR($A277)=Inicio!$C$6,MONTH($A277),""))</f>
        <v/>
      </c>
    </row>
    <row r="278">
      <c r="A278" s="11" t="n"/>
      <c r="B278" s="12" t="n"/>
      <c r="C278" s="12" t="n"/>
      <c r="D278" s="12" t="n"/>
      <c r="E278" s="12" t="n"/>
      <c r="F278" s="13" t="n"/>
      <c r="G278" s="14" t="n"/>
      <c r="H278" s="15">
        <f>IF($F278="","",ROUND($F278*$G278,2))</f>
        <v/>
      </c>
      <c r="I278" s="14" t="n"/>
      <c r="J278" s="15">
        <f>IF($F278="","",ROUND($F278*$I278,2))</f>
        <v/>
      </c>
      <c r="K278" s="15">
        <f>IF($F278="","",$F278+$H278-$J278)</f>
        <v/>
      </c>
      <c r="L278" s="12" t="n"/>
      <c r="M278">
        <f>IF(OR($A278="",$F278=""),"",IF(YEAR($A278)=Inicio!$C$6,ROUNDUP(MONTH($A278)/3,0),"Otro año"))</f>
        <v/>
      </c>
      <c r="N278">
        <f>IF(OR($A278="",$F278=""),"",IF(YEAR($A278)=Inicio!$C$6,MONTH($A278),""))</f>
        <v/>
      </c>
    </row>
    <row r="279">
      <c r="A279" s="11" t="n"/>
      <c r="B279" s="12" t="n"/>
      <c r="C279" s="12" t="n"/>
      <c r="D279" s="12" t="n"/>
      <c r="E279" s="12" t="n"/>
      <c r="F279" s="13" t="n"/>
      <c r="G279" s="14" t="n"/>
      <c r="H279" s="15">
        <f>IF($F279="","",ROUND($F279*$G279,2))</f>
        <v/>
      </c>
      <c r="I279" s="14" t="n"/>
      <c r="J279" s="15">
        <f>IF($F279="","",ROUND($F279*$I279,2))</f>
        <v/>
      </c>
      <c r="K279" s="15">
        <f>IF($F279="","",$F279+$H279-$J279)</f>
        <v/>
      </c>
      <c r="L279" s="12" t="n"/>
      <c r="M279">
        <f>IF(OR($A279="",$F279=""),"",IF(YEAR($A279)=Inicio!$C$6,ROUNDUP(MONTH($A279)/3,0),"Otro año"))</f>
        <v/>
      </c>
      <c r="N279">
        <f>IF(OR($A279="",$F279=""),"",IF(YEAR($A279)=Inicio!$C$6,MONTH($A279),""))</f>
        <v/>
      </c>
    </row>
    <row r="280">
      <c r="A280" s="11" t="n"/>
      <c r="B280" s="12" t="n"/>
      <c r="C280" s="12" t="n"/>
      <c r="D280" s="12" t="n"/>
      <c r="E280" s="12" t="n"/>
      <c r="F280" s="13" t="n"/>
      <c r="G280" s="14" t="n"/>
      <c r="H280" s="15">
        <f>IF($F280="","",ROUND($F280*$G280,2))</f>
        <v/>
      </c>
      <c r="I280" s="14" t="n"/>
      <c r="J280" s="15">
        <f>IF($F280="","",ROUND($F280*$I280,2))</f>
        <v/>
      </c>
      <c r="K280" s="15">
        <f>IF($F280="","",$F280+$H280-$J280)</f>
        <v/>
      </c>
      <c r="L280" s="12" t="n"/>
      <c r="M280">
        <f>IF(OR($A280="",$F280=""),"",IF(YEAR($A280)=Inicio!$C$6,ROUNDUP(MONTH($A280)/3,0),"Otro año"))</f>
        <v/>
      </c>
      <c r="N280">
        <f>IF(OR($A280="",$F280=""),"",IF(YEAR($A280)=Inicio!$C$6,MONTH($A280),""))</f>
        <v/>
      </c>
    </row>
    <row r="281">
      <c r="A281" s="11" t="n"/>
      <c r="B281" s="12" t="n"/>
      <c r="C281" s="12" t="n"/>
      <c r="D281" s="12" t="n"/>
      <c r="E281" s="12" t="n"/>
      <c r="F281" s="13" t="n"/>
      <c r="G281" s="14" t="n"/>
      <c r="H281" s="15">
        <f>IF($F281="","",ROUND($F281*$G281,2))</f>
        <v/>
      </c>
      <c r="I281" s="14" t="n"/>
      <c r="J281" s="15">
        <f>IF($F281="","",ROUND($F281*$I281,2))</f>
        <v/>
      </c>
      <c r="K281" s="15">
        <f>IF($F281="","",$F281+$H281-$J281)</f>
        <v/>
      </c>
      <c r="L281" s="12" t="n"/>
      <c r="M281">
        <f>IF(OR($A281="",$F281=""),"",IF(YEAR($A281)=Inicio!$C$6,ROUNDUP(MONTH($A281)/3,0),"Otro año"))</f>
        <v/>
      </c>
      <c r="N281">
        <f>IF(OR($A281="",$F281=""),"",IF(YEAR($A281)=Inicio!$C$6,MONTH($A281),""))</f>
        <v/>
      </c>
    </row>
    <row r="282">
      <c r="A282" s="11" t="n"/>
      <c r="B282" s="12" t="n"/>
      <c r="C282" s="12" t="n"/>
      <c r="D282" s="12" t="n"/>
      <c r="E282" s="12" t="n"/>
      <c r="F282" s="13" t="n"/>
      <c r="G282" s="14" t="n"/>
      <c r="H282" s="15">
        <f>IF($F282="","",ROUND($F282*$G282,2))</f>
        <v/>
      </c>
      <c r="I282" s="14" t="n"/>
      <c r="J282" s="15">
        <f>IF($F282="","",ROUND($F282*$I282,2))</f>
        <v/>
      </c>
      <c r="K282" s="15">
        <f>IF($F282="","",$F282+$H282-$J282)</f>
        <v/>
      </c>
      <c r="L282" s="12" t="n"/>
      <c r="M282">
        <f>IF(OR($A282="",$F282=""),"",IF(YEAR($A282)=Inicio!$C$6,ROUNDUP(MONTH($A282)/3,0),"Otro año"))</f>
        <v/>
      </c>
      <c r="N282">
        <f>IF(OR($A282="",$F282=""),"",IF(YEAR($A282)=Inicio!$C$6,MONTH($A282),""))</f>
        <v/>
      </c>
    </row>
    <row r="283">
      <c r="A283" s="11" t="n"/>
      <c r="B283" s="12" t="n"/>
      <c r="C283" s="12" t="n"/>
      <c r="D283" s="12" t="n"/>
      <c r="E283" s="12" t="n"/>
      <c r="F283" s="13" t="n"/>
      <c r="G283" s="14" t="n"/>
      <c r="H283" s="15">
        <f>IF($F283="","",ROUND($F283*$G283,2))</f>
        <v/>
      </c>
      <c r="I283" s="14" t="n"/>
      <c r="J283" s="15">
        <f>IF($F283="","",ROUND($F283*$I283,2))</f>
        <v/>
      </c>
      <c r="K283" s="15">
        <f>IF($F283="","",$F283+$H283-$J283)</f>
        <v/>
      </c>
      <c r="L283" s="12" t="n"/>
      <c r="M283">
        <f>IF(OR($A283="",$F283=""),"",IF(YEAR($A283)=Inicio!$C$6,ROUNDUP(MONTH($A283)/3,0),"Otro año"))</f>
        <v/>
      </c>
      <c r="N283">
        <f>IF(OR($A283="",$F283=""),"",IF(YEAR($A283)=Inicio!$C$6,MONTH($A283),""))</f>
        <v/>
      </c>
    </row>
    <row r="284">
      <c r="A284" s="11" t="n"/>
      <c r="B284" s="12" t="n"/>
      <c r="C284" s="12" t="n"/>
      <c r="D284" s="12" t="n"/>
      <c r="E284" s="12" t="n"/>
      <c r="F284" s="13" t="n"/>
      <c r="G284" s="14" t="n"/>
      <c r="H284" s="15">
        <f>IF($F284="","",ROUND($F284*$G284,2))</f>
        <v/>
      </c>
      <c r="I284" s="14" t="n"/>
      <c r="J284" s="15">
        <f>IF($F284="","",ROUND($F284*$I284,2))</f>
        <v/>
      </c>
      <c r="K284" s="15">
        <f>IF($F284="","",$F284+$H284-$J284)</f>
        <v/>
      </c>
      <c r="L284" s="12" t="n"/>
      <c r="M284">
        <f>IF(OR($A284="",$F284=""),"",IF(YEAR($A284)=Inicio!$C$6,ROUNDUP(MONTH($A284)/3,0),"Otro año"))</f>
        <v/>
      </c>
      <c r="N284">
        <f>IF(OR($A284="",$F284=""),"",IF(YEAR($A284)=Inicio!$C$6,MONTH($A284),""))</f>
        <v/>
      </c>
    </row>
    <row r="285">
      <c r="A285" s="11" t="n"/>
      <c r="B285" s="12" t="n"/>
      <c r="C285" s="12" t="n"/>
      <c r="D285" s="12" t="n"/>
      <c r="E285" s="12" t="n"/>
      <c r="F285" s="13" t="n"/>
      <c r="G285" s="14" t="n"/>
      <c r="H285" s="15">
        <f>IF($F285="","",ROUND($F285*$G285,2))</f>
        <v/>
      </c>
      <c r="I285" s="14" t="n"/>
      <c r="J285" s="15">
        <f>IF($F285="","",ROUND($F285*$I285,2))</f>
        <v/>
      </c>
      <c r="K285" s="15">
        <f>IF($F285="","",$F285+$H285-$J285)</f>
        <v/>
      </c>
      <c r="L285" s="12" t="n"/>
      <c r="M285">
        <f>IF(OR($A285="",$F285=""),"",IF(YEAR($A285)=Inicio!$C$6,ROUNDUP(MONTH($A285)/3,0),"Otro año"))</f>
        <v/>
      </c>
      <c r="N285">
        <f>IF(OR($A285="",$F285=""),"",IF(YEAR($A285)=Inicio!$C$6,MONTH($A285),""))</f>
        <v/>
      </c>
    </row>
    <row r="286">
      <c r="A286" s="11" t="n"/>
      <c r="B286" s="12" t="n"/>
      <c r="C286" s="12" t="n"/>
      <c r="D286" s="12" t="n"/>
      <c r="E286" s="12" t="n"/>
      <c r="F286" s="13" t="n"/>
      <c r="G286" s="14" t="n"/>
      <c r="H286" s="15">
        <f>IF($F286="","",ROUND($F286*$G286,2))</f>
        <v/>
      </c>
      <c r="I286" s="14" t="n"/>
      <c r="J286" s="15">
        <f>IF($F286="","",ROUND($F286*$I286,2))</f>
        <v/>
      </c>
      <c r="K286" s="15">
        <f>IF($F286="","",$F286+$H286-$J286)</f>
        <v/>
      </c>
      <c r="L286" s="12" t="n"/>
      <c r="M286">
        <f>IF(OR($A286="",$F286=""),"",IF(YEAR($A286)=Inicio!$C$6,ROUNDUP(MONTH($A286)/3,0),"Otro año"))</f>
        <v/>
      </c>
      <c r="N286">
        <f>IF(OR($A286="",$F286=""),"",IF(YEAR($A286)=Inicio!$C$6,MONTH($A286),""))</f>
        <v/>
      </c>
    </row>
    <row r="287">
      <c r="A287" s="11" t="n"/>
      <c r="B287" s="12" t="n"/>
      <c r="C287" s="12" t="n"/>
      <c r="D287" s="12" t="n"/>
      <c r="E287" s="12" t="n"/>
      <c r="F287" s="13" t="n"/>
      <c r="G287" s="14" t="n"/>
      <c r="H287" s="15">
        <f>IF($F287="","",ROUND($F287*$G287,2))</f>
        <v/>
      </c>
      <c r="I287" s="14" t="n"/>
      <c r="J287" s="15">
        <f>IF($F287="","",ROUND($F287*$I287,2))</f>
        <v/>
      </c>
      <c r="K287" s="15">
        <f>IF($F287="","",$F287+$H287-$J287)</f>
        <v/>
      </c>
      <c r="L287" s="12" t="n"/>
      <c r="M287">
        <f>IF(OR($A287="",$F287=""),"",IF(YEAR($A287)=Inicio!$C$6,ROUNDUP(MONTH($A287)/3,0),"Otro año"))</f>
        <v/>
      </c>
      <c r="N287">
        <f>IF(OR($A287="",$F287=""),"",IF(YEAR($A287)=Inicio!$C$6,MONTH($A287),""))</f>
        <v/>
      </c>
    </row>
    <row r="288">
      <c r="A288" s="11" t="n"/>
      <c r="B288" s="12" t="n"/>
      <c r="C288" s="12" t="n"/>
      <c r="D288" s="12" t="n"/>
      <c r="E288" s="12" t="n"/>
      <c r="F288" s="13" t="n"/>
      <c r="G288" s="14" t="n"/>
      <c r="H288" s="15">
        <f>IF($F288="","",ROUND($F288*$G288,2))</f>
        <v/>
      </c>
      <c r="I288" s="14" t="n"/>
      <c r="J288" s="15">
        <f>IF($F288="","",ROUND($F288*$I288,2))</f>
        <v/>
      </c>
      <c r="K288" s="15">
        <f>IF($F288="","",$F288+$H288-$J288)</f>
        <v/>
      </c>
      <c r="L288" s="12" t="n"/>
      <c r="M288">
        <f>IF(OR($A288="",$F288=""),"",IF(YEAR($A288)=Inicio!$C$6,ROUNDUP(MONTH($A288)/3,0),"Otro año"))</f>
        <v/>
      </c>
      <c r="N288">
        <f>IF(OR($A288="",$F288=""),"",IF(YEAR($A288)=Inicio!$C$6,MONTH($A288),""))</f>
        <v/>
      </c>
    </row>
    <row r="289">
      <c r="A289" s="11" t="n"/>
      <c r="B289" s="12" t="n"/>
      <c r="C289" s="12" t="n"/>
      <c r="D289" s="12" t="n"/>
      <c r="E289" s="12" t="n"/>
      <c r="F289" s="13" t="n"/>
      <c r="G289" s="14" t="n"/>
      <c r="H289" s="15">
        <f>IF($F289="","",ROUND($F289*$G289,2))</f>
        <v/>
      </c>
      <c r="I289" s="14" t="n"/>
      <c r="J289" s="15">
        <f>IF($F289="","",ROUND($F289*$I289,2))</f>
        <v/>
      </c>
      <c r="K289" s="15">
        <f>IF($F289="","",$F289+$H289-$J289)</f>
        <v/>
      </c>
      <c r="L289" s="12" t="n"/>
      <c r="M289">
        <f>IF(OR($A289="",$F289=""),"",IF(YEAR($A289)=Inicio!$C$6,ROUNDUP(MONTH($A289)/3,0),"Otro año"))</f>
        <v/>
      </c>
      <c r="N289">
        <f>IF(OR($A289="",$F289=""),"",IF(YEAR($A289)=Inicio!$C$6,MONTH($A289),""))</f>
        <v/>
      </c>
    </row>
    <row r="290">
      <c r="A290" s="11" t="n"/>
      <c r="B290" s="12" t="n"/>
      <c r="C290" s="12" t="n"/>
      <c r="D290" s="12" t="n"/>
      <c r="E290" s="12" t="n"/>
      <c r="F290" s="13" t="n"/>
      <c r="G290" s="14" t="n"/>
      <c r="H290" s="15">
        <f>IF($F290="","",ROUND($F290*$G290,2))</f>
        <v/>
      </c>
      <c r="I290" s="14" t="n"/>
      <c r="J290" s="15">
        <f>IF($F290="","",ROUND($F290*$I290,2))</f>
        <v/>
      </c>
      <c r="K290" s="15">
        <f>IF($F290="","",$F290+$H290-$J290)</f>
        <v/>
      </c>
      <c r="L290" s="12" t="n"/>
      <c r="M290">
        <f>IF(OR($A290="",$F290=""),"",IF(YEAR($A290)=Inicio!$C$6,ROUNDUP(MONTH($A290)/3,0),"Otro año"))</f>
        <v/>
      </c>
      <c r="N290">
        <f>IF(OR($A290="",$F290=""),"",IF(YEAR($A290)=Inicio!$C$6,MONTH($A290),""))</f>
        <v/>
      </c>
    </row>
    <row r="291">
      <c r="A291" s="11" t="n"/>
      <c r="B291" s="12" t="n"/>
      <c r="C291" s="12" t="n"/>
      <c r="D291" s="12" t="n"/>
      <c r="E291" s="12" t="n"/>
      <c r="F291" s="13" t="n"/>
      <c r="G291" s="14" t="n"/>
      <c r="H291" s="15">
        <f>IF($F291="","",ROUND($F291*$G291,2))</f>
        <v/>
      </c>
      <c r="I291" s="14" t="n"/>
      <c r="J291" s="15">
        <f>IF($F291="","",ROUND($F291*$I291,2))</f>
        <v/>
      </c>
      <c r="K291" s="15">
        <f>IF($F291="","",$F291+$H291-$J291)</f>
        <v/>
      </c>
      <c r="L291" s="12" t="n"/>
      <c r="M291">
        <f>IF(OR($A291="",$F291=""),"",IF(YEAR($A291)=Inicio!$C$6,ROUNDUP(MONTH($A291)/3,0),"Otro año"))</f>
        <v/>
      </c>
      <c r="N291">
        <f>IF(OR($A291="",$F291=""),"",IF(YEAR($A291)=Inicio!$C$6,MONTH($A291),""))</f>
        <v/>
      </c>
    </row>
    <row r="292">
      <c r="A292" s="11" t="n"/>
      <c r="B292" s="12" t="n"/>
      <c r="C292" s="12" t="n"/>
      <c r="D292" s="12" t="n"/>
      <c r="E292" s="12" t="n"/>
      <c r="F292" s="13" t="n"/>
      <c r="G292" s="14" t="n"/>
      <c r="H292" s="15">
        <f>IF($F292="","",ROUND($F292*$G292,2))</f>
        <v/>
      </c>
      <c r="I292" s="14" t="n"/>
      <c r="J292" s="15">
        <f>IF($F292="","",ROUND($F292*$I292,2))</f>
        <v/>
      </c>
      <c r="K292" s="15">
        <f>IF($F292="","",$F292+$H292-$J292)</f>
        <v/>
      </c>
      <c r="L292" s="12" t="n"/>
      <c r="M292">
        <f>IF(OR($A292="",$F292=""),"",IF(YEAR($A292)=Inicio!$C$6,ROUNDUP(MONTH($A292)/3,0),"Otro año"))</f>
        <v/>
      </c>
      <c r="N292">
        <f>IF(OR($A292="",$F292=""),"",IF(YEAR($A292)=Inicio!$C$6,MONTH($A292),""))</f>
        <v/>
      </c>
    </row>
    <row r="293">
      <c r="A293" s="11" t="n"/>
      <c r="B293" s="12" t="n"/>
      <c r="C293" s="12" t="n"/>
      <c r="D293" s="12" t="n"/>
      <c r="E293" s="12" t="n"/>
      <c r="F293" s="13" t="n"/>
      <c r="G293" s="14" t="n"/>
      <c r="H293" s="15">
        <f>IF($F293="","",ROUND($F293*$G293,2))</f>
        <v/>
      </c>
      <c r="I293" s="14" t="n"/>
      <c r="J293" s="15">
        <f>IF($F293="","",ROUND($F293*$I293,2))</f>
        <v/>
      </c>
      <c r="K293" s="15">
        <f>IF($F293="","",$F293+$H293-$J293)</f>
        <v/>
      </c>
      <c r="L293" s="12" t="n"/>
      <c r="M293">
        <f>IF(OR($A293="",$F293=""),"",IF(YEAR($A293)=Inicio!$C$6,ROUNDUP(MONTH($A293)/3,0),"Otro año"))</f>
        <v/>
      </c>
      <c r="N293">
        <f>IF(OR($A293="",$F293=""),"",IF(YEAR($A293)=Inicio!$C$6,MONTH($A293),""))</f>
        <v/>
      </c>
    </row>
    <row r="294">
      <c r="A294" s="11" t="n"/>
      <c r="B294" s="12" t="n"/>
      <c r="C294" s="12" t="n"/>
      <c r="D294" s="12" t="n"/>
      <c r="E294" s="12" t="n"/>
      <c r="F294" s="13" t="n"/>
      <c r="G294" s="14" t="n"/>
      <c r="H294" s="15">
        <f>IF($F294="","",ROUND($F294*$G294,2))</f>
        <v/>
      </c>
      <c r="I294" s="14" t="n"/>
      <c r="J294" s="15">
        <f>IF($F294="","",ROUND($F294*$I294,2))</f>
        <v/>
      </c>
      <c r="K294" s="15">
        <f>IF($F294="","",$F294+$H294-$J294)</f>
        <v/>
      </c>
      <c r="L294" s="12" t="n"/>
      <c r="M294">
        <f>IF(OR($A294="",$F294=""),"",IF(YEAR($A294)=Inicio!$C$6,ROUNDUP(MONTH($A294)/3,0),"Otro año"))</f>
        <v/>
      </c>
      <c r="N294">
        <f>IF(OR($A294="",$F294=""),"",IF(YEAR($A294)=Inicio!$C$6,MONTH($A294),""))</f>
        <v/>
      </c>
    </row>
    <row r="295">
      <c r="A295" s="11" t="n"/>
      <c r="B295" s="12" t="n"/>
      <c r="C295" s="12" t="n"/>
      <c r="D295" s="12" t="n"/>
      <c r="E295" s="12" t="n"/>
      <c r="F295" s="13" t="n"/>
      <c r="G295" s="14" t="n"/>
      <c r="H295" s="15">
        <f>IF($F295="","",ROUND($F295*$G295,2))</f>
        <v/>
      </c>
      <c r="I295" s="14" t="n"/>
      <c r="J295" s="15">
        <f>IF($F295="","",ROUND($F295*$I295,2))</f>
        <v/>
      </c>
      <c r="K295" s="15">
        <f>IF($F295="","",$F295+$H295-$J295)</f>
        <v/>
      </c>
      <c r="L295" s="12" t="n"/>
      <c r="M295">
        <f>IF(OR($A295="",$F295=""),"",IF(YEAR($A295)=Inicio!$C$6,ROUNDUP(MONTH($A295)/3,0),"Otro año"))</f>
        <v/>
      </c>
      <c r="N295">
        <f>IF(OR($A295="",$F295=""),"",IF(YEAR($A295)=Inicio!$C$6,MONTH($A295),""))</f>
        <v/>
      </c>
    </row>
    <row r="296">
      <c r="A296" s="11" t="n"/>
      <c r="B296" s="12" t="n"/>
      <c r="C296" s="12" t="n"/>
      <c r="D296" s="12" t="n"/>
      <c r="E296" s="12" t="n"/>
      <c r="F296" s="13" t="n"/>
      <c r="G296" s="14" t="n"/>
      <c r="H296" s="15">
        <f>IF($F296="","",ROUND($F296*$G296,2))</f>
        <v/>
      </c>
      <c r="I296" s="14" t="n"/>
      <c r="J296" s="15">
        <f>IF($F296="","",ROUND($F296*$I296,2))</f>
        <v/>
      </c>
      <c r="K296" s="15">
        <f>IF($F296="","",$F296+$H296-$J296)</f>
        <v/>
      </c>
      <c r="L296" s="12" t="n"/>
      <c r="M296">
        <f>IF(OR($A296="",$F296=""),"",IF(YEAR($A296)=Inicio!$C$6,ROUNDUP(MONTH($A296)/3,0),"Otro año"))</f>
        <v/>
      </c>
      <c r="N296">
        <f>IF(OR($A296="",$F296=""),"",IF(YEAR($A296)=Inicio!$C$6,MONTH($A296),""))</f>
        <v/>
      </c>
    </row>
    <row r="297">
      <c r="A297" s="11" t="n"/>
      <c r="B297" s="12" t="n"/>
      <c r="C297" s="12" t="n"/>
      <c r="D297" s="12" t="n"/>
      <c r="E297" s="12" t="n"/>
      <c r="F297" s="13" t="n"/>
      <c r="G297" s="14" t="n"/>
      <c r="H297" s="15">
        <f>IF($F297="","",ROUND($F297*$G297,2))</f>
        <v/>
      </c>
      <c r="I297" s="14" t="n"/>
      <c r="J297" s="15">
        <f>IF($F297="","",ROUND($F297*$I297,2))</f>
        <v/>
      </c>
      <c r="K297" s="15">
        <f>IF($F297="","",$F297+$H297-$J297)</f>
        <v/>
      </c>
      <c r="L297" s="12" t="n"/>
      <c r="M297">
        <f>IF(OR($A297="",$F297=""),"",IF(YEAR($A297)=Inicio!$C$6,ROUNDUP(MONTH($A297)/3,0),"Otro año"))</f>
        <v/>
      </c>
      <c r="N297">
        <f>IF(OR($A297="",$F297=""),"",IF(YEAR($A297)=Inicio!$C$6,MONTH($A297),""))</f>
        <v/>
      </c>
    </row>
    <row r="298">
      <c r="A298" s="11" t="n"/>
      <c r="B298" s="12" t="n"/>
      <c r="C298" s="12" t="n"/>
      <c r="D298" s="12" t="n"/>
      <c r="E298" s="12" t="n"/>
      <c r="F298" s="13" t="n"/>
      <c r="G298" s="14" t="n"/>
      <c r="H298" s="15">
        <f>IF($F298="","",ROUND($F298*$G298,2))</f>
        <v/>
      </c>
      <c r="I298" s="14" t="n"/>
      <c r="J298" s="15">
        <f>IF($F298="","",ROUND($F298*$I298,2))</f>
        <v/>
      </c>
      <c r="K298" s="15">
        <f>IF($F298="","",$F298+$H298-$J298)</f>
        <v/>
      </c>
      <c r="L298" s="12" t="n"/>
      <c r="M298">
        <f>IF(OR($A298="",$F298=""),"",IF(YEAR($A298)=Inicio!$C$6,ROUNDUP(MONTH($A298)/3,0),"Otro año"))</f>
        <v/>
      </c>
      <c r="N298">
        <f>IF(OR($A298="",$F298=""),"",IF(YEAR($A298)=Inicio!$C$6,MONTH($A298),""))</f>
        <v/>
      </c>
    </row>
    <row r="299">
      <c r="A299" s="11" t="n"/>
      <c r="B299" s="12" t="n"/>
      <c r="C299" s="12" t="n"/>
      <c r="D299" s="12" t="n"/>
      <c r="E299" s="12" t="n"/>
      <c r="F299" s="13" t="n"/>
      <c r="G299" s="14" t="n"/>
      <c r="H299" s="15">
        <f>IF($F299="","",ROUND($F299*$G299,2))</f>
        <v/>
      </c>
      <c r="I299" s="14" t="n"/>
      <c r="J299" s="15">
        <f>IF($F299="","",ROUND($F299*$I299,2))</f>
        <v/>
      </c>
      <c r="K299" s="15">
        <f>IF($F299="","",$F299+$H299-$J299)</f>
        <v/>
      </c>
      <c r="L299" s="12" t="n"/>
      <c r="M299">
        <f>IF(OR($A299="",$F299=""),"",IF(YEAR($A299)=Inicio!$C$6,ROUNDUP(MONTH($A299)/3,0),"Otro año"))</f>
        <v/>
      </c>
      <c r="N299">
        <f>IF(OR($A299="",$F299=""),"",IF(YEAR($A299)=Inicio!$C$6,MONTH($A299),""))</f>
        <v/>
      </c>
    </row>
    <row r="300">
      <c r="A300" s="11" t="n"/>
      <c r="B300" s="12" t="n"/>
      <c r="C300" s="12" t="n"/>
      <c r="D300" s="12" t="n"/>
      <c r="E300" s="12" t="n"/>
      <c r="F300" s="13" t="n"/>
      <c r="G300" s="14" t="n"/>
      <c r="H300" s="15">
        <f>IF($F300="","",ROUND($F300*$G300,2))</f>
        <v/>
      </c>
      <c r="I300" s="14" t="n"/>
      <c r="J300" s="15">
        <f>IF($F300="","",ROUND($F300*$I300,2))</f>
        <v/>
      </c>
      <c r="K300" s="15">
        <f>IF($F300="","",$F300+$H300-$J300)</f>
        <v/>
      </c>
      <c r="L300" s="12" t="n"/>
      <c r="M300">
        <f>IF(OR($A300="",$F300=""),"",IF(YEAR($A300)=Inicio!$C$6,ROUNDUP(MONTH($A300)/3,0),"Otro año"))</f>
        <v/>
      </c>
      <c r="N300">
        <f>IF(OR($A300="",$F300=""),"",IF(YEAR($A300)=Inicio!$C$6,MONTH($A300),""))</f>
        <v/>
      </c>
    </row>
    <row r="301">
      <c r="A301" s="11" t="n"/>
      <c r="B301" s="12" t="n"/>
      <c r="C301" s="12" t="n"/>
      <c r="D301" s="12" t="n"/>
      <c r="E301" s="12" t="n"/>
      <c r="F301" s="13" t="n"/>
      <c r="G301" s="14" t="n"/>
      <c r="H301" s="15">
        <f>IF($F301="","",ROUND($F301*$G301,2))</f>
        <v/>
      </c>
      <c r="I301" s="14" t="n"/>
      <c r="J301" s="15">
        <f>IF($F301="","",ROUND($F301*$I301,2))</f>
        <v/>
      </c>
      <c r="K301" s="15">
        <f>IF($F301="","",$F301+$H301-$J301)</f>
        <v/>
      </c>
      <c r="L301" s="12" t="n"/>
      <c r="M301">
        <f>IF(OR($A301="",$F301=""),"",IF(YEAR($A301)=Inicio!$C$6,ROUNDUP(MONTH($A301)/3,0),"Otro año"))</f>
        <v/>
      </c>
      <c r="N301">
        <f>IF(OR($A301="",$F301=""),"",IF(YEAR($A301)=Inicio!$C$6,MONTH($A301),""))</f>
        <v/>
      </c>
    </row>
    <row r="302">
      <c r="A302" s="11" t="n"/>
      <c r="B302" s="12" t="n"/>
      <c r="C302" s="12" t="n"/>
      <c r="D302" s="12" t="n"/>
      <c r="E302" s="12" t="n"/>
      <c r="F302" s="13" t="n"/>
      <c r="G302" s="14" t="n"/>
      <c r="H302" s="15">
        <f>IF($F302="","",ROUND($F302*$G302,2))</f>
        <v/>
      </c>
      <c r="I302" s="14" t="n"/>
      <c r="J302" s="15">
        <f>IF($F302="","",ROUND($F302*$I302,2))</f>
        <v/>
      </c>
      <c r="K302" s="15">
        <f>IF($F302="","",$F302+$H302-$J302)</f>
        <v/>
      </c>
      <c r="L302" s="12" t="n"/>
      <c r="M302">
        <f>IF(OR($A302="",$F302=""),"",IF(YEAR($A302)=Inicio!$C$6,ROUNDUP(MONTH($A302)/3,0),"Otro año"))</f>
        <v/>
      </c>
      <c r="N302">
        <f>IF(OR($A302="",$F302=""),"",IF(YEAR($A302)=Inicio!$C$6,MONTH($A302),""))</f>
        <v/>
      </c>
    </row>
    <row r="303">
      <c r="A303" s="11" t="n"/>
      <c r="B303" s="12" t="n"/>
      <c r="C303" s="12" t="n"/>
      <c r="D303" s="12" t="n"/>
      <c r="E303" s="12" t="n"/>
      <c r="F303" s="13" t="n"/>
      <c r="G303" s="14" t="n"/>
      <c r="H303" s="15">
        <f>IF($F303="","",ROUND($F303*$G303,2))</f>
        <v/>
      </c>
      <c r="I303" s="14" t="n"/>
      <c r="J303" s="15">
        <f>IF($F303="","",ROUND($F303*$I303,2))</f>
        <v/>
      </c>
      <c r="K303" s="15">
        <f>IF($F303="","",$F303+$H303-$J303)</f>
        <v/>
      </c>
      <c r="L303" s="12" t="n"/>
      <c r="M303">
        <f>IF(OR($A303="",$F303=""),"",IF(YEAR($A303)=Inicio!$C$6,ROUNDUP(MONTH($A303)/3,0),"Otro año"))</f>
        <v/>
      </c>
      <c r="N303">
        <f>IF(OR($A303="",$F303=""),"",IF(YEAR($A303)=Inicio!$C$6,MONTH($A303),""))</f>
        <v/>
      </c>
    </row>
    <row r="304">
      <c r="A304" s="11" t="n"/>
      <c r="B304" s="12" t="n"/>
      <c r="C304" s="12" t="n"/>
      <c r="D304" s="12" t="n"/>
      <c r="E304" s="12" t="n"/>
      <c r="F304" s="13" t="n"/>
      <c r="G304" s="14" t="n"/>
      <c r="H304" s="15">
        <f>IF($F304="","",ROUND($F304*$G304,2))</f>
        <v/>
      </c>
      <c r="I304" s="14" t="n"/>
      <c r="J304" s="15">
        <f>IF($F304="","",ROUND($F304*$I304,2))</f>
        <v/>
      </c>
      <c r="K304" s="15">
        <f>IF($F304="","",$F304+$H304-$J304)</f>
        <v/>
      </c>
      <c r="L304" s="12" t="n"/>
      <c r="M304">
        <f>IF(OR($A304="",$F304=""),"",IF(YEAR($A304)=Inicio!$C$6,ROUNDUP(MONTH($A304)/3,0),"Otro año"))</f>
        <v/>
      </c>
      <c r="N304">
        <f>IF(OR($A304="",$F304=""),"",IF(YEAR($A304)=Inicio!$C$6,MONTH($A304),""))</f>
        <v/>
      </c>
    </row>
    <row r="305">
      <c r="A305" s="11" t="n"/>
      <c r="B305" s="12" t="n"/>
      <c r="C305" s="12" t="n"/>
      <c r="D305" s="12" t="n"/>
      <c r="E305" s="12" t="n"/>
      <c r="F305" s="13" t="n"/>
      <c r="G305" s="14" t="n"/>
      <c r="H305" s="15">
        <f>IF($F305="","",ROUND($F305*$G305,2))</f>
        <v/>
      </c>
      <c r="I305" s="14" t="n"/>
      <c r="J305" s="15">
        <f>IF($F305="","",ROUND($F305*$I305,2))</f>
        <v/>
      </c>
      <c r="K305" s="15">
        <f>IF($F305="","",$F305+$H305-$J305)</f>
        <v/>
      </c>
      <c r="L305" s="12" t="n"/>
      <c r="M305">
        <f>IF(OR($A305="",$F305=""),"",IF(YEAR($A305)=Inicio!$C$6,ROUNDUP(MONTH($A305)/3,0),"Otro año"))</f>
        <v/>
      </c>
      <c r="N305">
        <f>IF(OR($A305="",$F305=""),"",IF(YEAR($A305)=Inicio!$C$6,MONTH($A305),""))</f>
        <v/>
      </c>
    </row>
    <row r="306">
      <c r="A306" s="11" t="n"/>
      <c r="B306" s="12" t="n"/>
      <c r="C306" s="12" t="n"/>
      <c r="D306" s="12" t="n"/>
      <c r="E306" s="12" t="n"/>
      <c r="F306" s="13" t="n"/>
      <c r="G306" s="14" t="n"/>
      <c r="H306" s="15">
        <f>IF($F306="","",ROUND($F306*$G306,2))</f>
        <v/>
      </c>
      <c r="I306" s="14" t="n"/>
      <c r="J306" s="15">
        <f>IF($F306="","",ROUND($F306*$I306,2))</f>
        <v/>
      </c>
      <c r="K306" s="15">
        <f>IF($F306="","",$F306+$H306-$J306)</f>
        <v/>
      </c>
      <c r="L306" s="12" t="n"/>
      <c r="M306">
        <f>IF(OR($A306="",$F306=""),"",IF(YEAR($A306)=Inicio!$C$6,ROUNDUP(MONTH($A306)/3,0),"Otro año"))</f>
        <v/>
      </c>
      <c r="N306">
        <f>IF(OR($A306="",$F306=""),"",IF(YEAR($A306)=Inicio!$C$6,MONTH($A306),""))</f>
        <v/>
      </c>
    </row>
    <row r="307">
      <c r="A307" s="11" t="n"/>
      <c r="B307" s="12" t="n"/>
      <c r="C307" s="12" t="n"/>
      <c r="D307" s="12" t="n"/>
      <c r="E307" s="12" t="n"/>
      <c r="F307" s="13" t="n"/>
      <c r="G307" s="14" t="n"/>
      <c r="H307" s="15">
        <f>IF($F307="","",ROUND($F307*$G307,2))</f>
        <v/>
      </c>
      <c r="I307" s="14" t="n"/>
      <c r="J307" s="15">
        <f>IF($F307="","",ROUND($F307*$I307,2))</f>
        <v/>
      </c>
      <c r="K307" s="15">
        <f>IF($F307="","",$F307+$H307-$J307)</f>
        <v/>
      </c>
      <c r="L307" s="12" t="n"/>
      <c r="M307">
        <f>IF(OR($A307="",$F307=""),"",IF(YEAR($A307)=Inicio!$C$6,ROUNDUP(MONTH($A307)/3,0),"Otro año"))</f>
        <v/>
      </c>
      <c r="N307">
        <f>IF(OR($A307="",$F307=""),"",IF(YEAR($A307)=Inicio!$C$6,MONTH($A307),""))</f>
        <v/>
      </c>
    </row>
    <row r="308">
      <c r="A308" s="11" t="n"/>
      <c r="B308" s="12" t="n"/>
      <c r="C308" s="12" t="n"/>
      <c r="D308" s="12" t="n"/>
      <c r="E308" s="12" t="n"/>
      <c r="F308" s="13" t="n"/>
      <c r="G308" s="14" t="n"/>
      <c r="H308" s="15">
        <f>IF($F308="","",ROUND($F308*$G308,2))</f>
        <v/>
      </c>
      <c r="I308" s="14" t="n"/>
      <c r="J308" s="15">
        <f>IF($F308="","",ROUND($F308*$I308,2))</f>
        <v/>
      </c>
      <c r="K308" s="15">
        <f>IF($F308="","",$F308+$H308-$J308)</f>
        <v/>
      </c>
      <c r="L308" s="12" t="n"/>
      <c r="M308">
        <f>IF(OR($A308="",$F308=""),"",IF(YEAR($A308)=Inicio!$C$6,ROUNDUP(MONTH($A308)/3,0),"Otro año"))</f>
        <v/>
      </c>
      <c r="N308">
        <f>IF(OR($A308="",$F308=""),"",IF(YEAR($A308)=Inicio!$C$6,MONTH($A308),""))</f>
        <v/>
      </c>
    </row>
    <row r="309">
      <c r="A309" s="11" t="n"/>
      <c r="B309" s="12" t="n"/>
      <c r="C309" s="12" t="n"/>
      <c r="D309" s="12" t="n"/>
      <c r="E309" s="12" t="n"/>
      <c r="F309" s="13" t="n"/>
      <c r="G309" s="14" t="n"/>
      <c r="H309" s="15">
        <f>IF($F309="","",ROUND($F309*$G309,2))</f>
        <v/>
      </c>
      <c r="I309" s="14" t="n"/>
      <c r="J309" s="15">
        <f>IF($F309="","",ROUND($F309*$I309,2))</f>
        <v/>
      </c>
      <c r="K309" s="15">
        <f>IF($F309="","",$F309+$H309-$J309)</f>
        <v/>
      </c>
      <c r="L309" s="12" t="n"/>
      <c r="M309">
        <f>IF(OR($A309="",$F309=""),"",IF(YEAR($A309)=Inicio!$C$6,ROUNDUP(MONTH($A309)/3,0),"Otro año"))</f>
        <v/>
      </c>
      <c r="N309">
        <f>IF(OR($A309="",$F309=""),"",IF(YEAR($A309)=Inicio!$C$6,MONTH($A309),""))</f>
        <v/>
      </c>
    </row>
    <row r="310">
      <c r="A310" s="11" t="n"/>
      <c r="B310" s="12" t="n"/>
      <c r="C310" s="12" t="n"/>
      <c r="D310" s="12" t="n"/>
      <c r="E310" s="12" t="n"/>
      <c r="F310" s="13" t="n"/>
      <c r="G310" s="14" t="n"/>
      <c r="H310" s="15">
        <f>IF($F310="","",ROUND($F310*$G310,2))</f>
        <v/>
      </c>
      <c r="I310" s="14" t="n"/>
      <c r="J310" s="15">
        <f>IF($F310="","",ROUND($F310*$I310,2))</f>
        <v/>
      </c>
      <c r="K310" s="15">
        <f>IF($F310="","",$F310+$H310-$J310)</f>
        <v/>
      </c>
      <c r="L310" s="12" t="n"/>
      <c r="M310">
        <f>IF(OR($A310="",$F310=""),"",IF(YEAR($A310)=Inicio!$C$6,ROUNDUP(MONTH($A310)/3,0),"Otro año"))</f>
        <v/>
      </c>
      <c r="N310">
        <f>IF(OR($A310="",$F310=""),"",IF(YEAR($A310)=Inicio!$C$6,MONTH($A310),""))</f>
        <v/>
      </c>
    </row>
    <row r="311">
      <c r="A311" s="11" t="n"/>
      <c r="B311" s="12" t="n"/>
      <c r="C311" s="12" t="n"/>
      <c r="D311" s="12" t="n"/>
      <c r="E311" s="12" t="n"/>
      <c r="F311" s="13" t="n"/>
      <c r="G311" s="14" t="n"/>
      <c r="H311" s="15">
        <f>IF($F311="","",ROUND($F311*$G311,2))</f>
        <v/>
      </c>
      <c r="I311" s="14" t="n"/>
      <c r="J311" s="15">
        <f>IF($F311="","",ROUND($F311*$I311,2))</f>
        <v/>
      </c>
      <c r="K311" s="15">
        <f>IF($F311="","",$F311+$H311-$J311)</f>
        <v/>
      </c>
      <c r="L311" s="12" t="n"/>
      <c r="M311">
        <f>IF(OR($A311="",$F311=""),"",IF(YEAR($A311)=Inicio!$C$6,ROUNDUP(MONTH($A311)/3,0),"Otro año"))</f>
        <v/>
      </c>
      <c r="N311">
        <f>IF(OR($A311="",$F311=""),"",IF(YEAR($A311)=Inicio!$C$6,MONTH($A311),""))</f>
        <v/>
      </c>
    </row>
    <row r="312">
      <c r="A312" s="11" t="n"/>
      <c r="B312" s="12" t="n"/>
      <c r="C312" s="12" t="n"/>
      <c r="D312" s="12" t="n"/>
      <c r="E312" s="12" t="n"/>
      <c r="F312" s="13" t="n"/>
      <c r="G312" s="14" t="n"/>
      <c r="H312" s="15">
        <f>IF($F312="","",ROUND($F312*$G312,2))</f>
        <v/>
      </c>
      <c r="I312" s="14" t="n"/>
      <c r="J312" s="15">
        <f>IF($F312="","",ROUND($F312*$I312,2))</f>
        <v/>
      </c>
      <c r="K312" s="15">
        <f>IF($F312="","",$F312+$H312-$J312)</f>
        <v/>
      </c>
      <c r="L312" s="12" t="n"/>
      <c r="M312">
        <f>IF(OR($A312="",$F312=""),"",IF(YEAR($A312)=Inicio!$C$6,ROUNDUP(MONTH($A312)/3,0),"Otro año"))</f>
        <v/>
      </c>
      <c r="N312">
        <f>IF(OR($A312="",$F312=""),"",IF(YEAR($A312)=Inicio!$C$6,MONTH($A312),""))</f>
        <v/>
      </c>
    </row>
    <row r="313">
      <c r="A313" s="11" t="n"/>
      <c r="B313" s="12" t="n"/>
      <c r="C313" s="12" t="n"/>
      <c r="D313" s="12" t="n"/>
      <c r="E313" s="12" t="n"/>
      <c r="F313" s="13" t="n"/>
      <c r="G313" s="14" t="n"/>
      <c r="H313" s="15">
        <f>IF($F313="","",ROUND($F313*$G313,2))</f>
        <v/>
      </c>
      <c r="I313" s="14" t="n"/>
      <c r="J313" s="15">
        <f>IF($F313="","",ROUND($F313*$I313,2))</f>
        <v/>
      </c>
      <c r="K313" s="15">
        <f>IF($F313="","",$F313+$H313-$J313)</f>
        <v/>
      </c>
      <c r="L313" s="12" t="n"/>
      <c r="M313">
        <f>IF(OR($A313="",$F313=""),"",IF(YEAR($A313)=Inicio!$C$6,ROUNDUP(MONTH($A313)/3,0),"Otro año"))</f>
        <v/>
      </c>
      <c r="N313">
        <f>IF(OR($A313="",$F313=""),"",IF(YEAR($A313)=Inicio!$C$6,MONTH($A313),""))</f>
        <v/>
      </c>
    </row>
    <row r="314">
      <c r="A314" s="11" t="n"/>
      <c r="B314" s="12" t="n"/>
      <c r="C314" s="12" t="n"/>
      <c r="D314" s="12" t="n"/>
      <c r="E314" s="12" t="n"/>
      <c r="F314" s="13" t="n"/>
      <c r="G314" s="14" t="n"/>
      <c r="H314" s="15">
        <f>IF($F314="","",ROUND($F314*$G314,2))</f>
        <v/>
      </c>
      <c r="I314" s="14" t="n"/>
      <c r="J314" s="15">
        <f>IF($F314="","",ROUND($F314*$I314,2))</f>
        <v/>
      </c>
      <c r="K314" s="15">
        <f>IF($F314="","",$F314+$H314-$J314)</f>
        <v/>
      </c>
      <c r="L314" s="12" t="n"/>
      <c r="M314">
        <f>IF(OR($A314="",$F314=""),"",IF(YEAR($A314)=Inicio!$C$6,ROUNDUP(MONTH($A314)/3,0),"Otro año"))</f>
        <v/>
      </c>
      <c r="N314">
        <f>IF(OR($A314="",$F314=""),"",IF(YEAR($A314)=Inicio!$C$6,MONTH($A314),""))</f>
        <v/>
      </c>
    </row>
    <row r="315">
      <c r="A315" s="11" t="n"/>
      <c r="B315" s="12" t="n"/>
      <c r="C315" s="12" t="n"/>
      <c r="D315" s="12" t="n"/>
      <c r="E315" s="12" t="n"/>
      <c r="F315" s="13" t="n"/>
      <c r="G315" s="14" t="n"/>
      <c r="H315" s="15">
        <f>IF($F315="","",ROUND($F315*$G315,2))</f>
        <v/>
      </c>
      <c r="I315" s="14" t="n"/>
      <c r="J315" s="15">
        <f>IF($F315="","",ROUND($F315*$I315,2))</f>
        <v/>
      </c>
      <c r="K315" s="15">
        <f>IF($F315="","",$F315+$H315-$J315)</f>
        <v/>
      </c>
      <c r="L315" s="12" t="n"/>
      <c r="M315">
        <f>IF(OR($A315="",$F315=""),"",IF(YEAR($A315)=Inicio!$C$6,ROUNDUP(MONTH($A315)/3,0),"Otro año"))</f>
        <v/>
      </c>
      <c r="N315">
        <f>IF(OR($A315="",$F315=""),"",IF(YEAR($A315)=Inicio!$C$6,MONTH($A315),""))</f>
        <v/>
      </c>
    </row>
    <row r="316">
      <c r="A316" s="11" t="n"/>
      <c r="B316" s="12" t="n"/>
      <c r="C316" s="12" t="n"/>
      <c r="D316" s="12" t="n"/>
      <c r="E316" s="12" t="n"/>
      <c r="F316" s="13" t="n"/>
      <c r="G316" s="14" t="n"/>
      <c r="H316" s="15">
        <f>IF($F316="","",ROUND($F316*$G316,2))</f>
        <v/>
      </c>
      <c r="I316" s="14" t="n"/>
      <c r="J316" s="15">
        <f>IF($F316="","",ROUND($F316*$I316,2))</f>
        <v/>
      </c>
      <c r="K316" s="15">
        <f>IF($F316="","",$F316+$H316-$J316)</f>
        <v/>
      </c>
      <c r="L316" s="12" t="n"/>
      <c r="M316">
        <f>IF(OR($A316="",$F316=""),"",IF(YEAR($A316)=Inicio!$C$6,ROUNDUP(MONTH($A316)/3,0),"Otro año"))</f>
        <v/>
      </c>
      <c r="N316">
        <f>IF(OR($A316="",$F316=""),"",IF(YEAR($A316)=Inicio!$C$6,MONTH($A316),""))</f>
        <v/>
      </c>
    </row>
    <row r="317">
      <c r="A317" s="11" t="n"/>
      <c r="B317" s="12" t="n"/>
      <c r="C317" s="12" t="n"/>
      <c r="D317" s="12" t="n"/>
      <c r="E317" s="12" t="n"/>
      <c r="F317" s="13" t="n"/>
      <c r="G317" s="14" t="n"/>
      <c r="H317" s="15">
        <f>IF($F317="","",ROUND($F317*$G317,2))</f>
        <v/>
      </c>
      <c r="I317" s="14" t="n"/>
      <c r="J317" s="15">
        <f>IF($F317="","",ROUND($F317*$I317,2))</f>
        <v/>
      </c>
      <c r="K317" s="15">
        <f>IF($F317="","",$F317+$H317-$J317)</f>
        <v/>
      </c>
      <c r="L317" s="12" t="n"/>
      <c r="M317">
        <f>IF(OR($A317="",$F317=""),"",IF(YEAR($A317)=Inicio!$C$6,ROUNDUP(MONTH($A317)/3,0),"Otro año"))</f>
        <v/>
      </c>
      <c r="N317">
        <f>IF(OR($A317="",$F317=""),"",IF(YEAR($A317)=Inicio!$C$6,MONTH($A317),""))</f>
        <v/>
      </c>
    </row>
    <row r="318">
      <c r="A318" s="11" t="n"/>
      <c r="B318" s="12" t="n"/>
      <c r="C318" s="12" t="n"/>
      <c r="D318" s="12" t="n"/>
      <c r="E318" s="12" t="n"/>
      <c r="F318" s="13" t="n"/>
      <c r="G318" s="14" t="n"/>
      <c r="H318" s="15">
        <f>IF($F318="","",ROUND($F318*$G318,2))</f>
        <v/>
      </c>
      <c r="I318" s="14" t="n"/>
      <c r="J318" s="15">
        <f>IF($F318="","",ROUND($F318*$I318,2))</f>
        <v/>
      </c>
      <c r="K318" s="15">
        <f>IF($F318="","",$F318+$H318-$J318)</f>
        <v/>
      </c>
      <c r="L318" s="12" t="n"/>
      <c r="M318">
        <f>IF(OR($A318="",$F318=""),"",IF(YEAR($A318)=Inicio!$C$6,ROUNDUP(MONTH($A318)/3,0),"Otro año"))</f>
        <v/>
      </c>
      <c r="N318">
        <f>IF(OR($A318="",$F318=""),"",IF(YEAR($A318)=Inicio!$C$6,MONTH($A318),""))</f>
        <v/>
      </c>
    </row>
    <row r="319">
      <c r="A319" s="11" t="n"/>
      <c r="B319" s="12" t="n"/>
      <c r="C319" s="12" t="n"/>
      <c r="D319" s="12" t="n"/>
      <c r="E319" s="12" t="n"/>
      <c r="F319" s="13" t="n"/>
      <c r="G319" s="14" t="n"/>
      <c r="H319" s="15">
        <f>IF($F319="","",ROUND($F319*$G319,2))</f>
        <v/>
      </c>
      <c r="I319" s="14" t="n"/>
      <c r="J319" s="15">
        <f>IF($F319="","",ROUND($F319*$I319,2))</f>
        <v/>
      </c>
      <c r="K319" s="15">
        <f>IF($F319="","",$F319+$H319-$J319)</f>
        <v/>
      </c>
      <c r="L319" s="12" t="n"/>
      <c r="M319">
        <f>IF(OR($A319="",$F319=""),"",IF(YEAR($A319)=Inicio!$C$6,ROUNDUP(MONTH($A319)/3,0),"Otro año"))</f>
        <v/>
      </c>
      <c r="N319">
        <f>IF(OR($A319="",$F319=""),"",IF(YEAR($A319)=Inicio!$C$6,MONTH($A319),""))</f>
        <v/>
      </c>
    </row>
    <row r="320">
      <c r="A320" s="11" t="n"/>
      <c r="B320" s="12" t="n"/>
      <c r="C320" s="12" t="n"/>
      <c r="D320" s="12" t="n"/>
      <c r="E320" s="12" t="n"/>
      <c r="F320" s="13" t="n"/>
      <c r="G320" s="14" t="n"/>
      <c r="H320" s="15">
        <f>IF($F320="","",ROUND($F320*$G320,2))</f>
        <v/>
      </c>
      <c r="I320" s="14" t="n"/>
      <c r="J320" s="15">
        <f>IF($F320="","",ROUND($F320*$I320,2))</f>
        <v/>
      </c>
      <c r="K320" s="15">
        <f>IF($F320="","",$F320+$H320-$J320)</f>
        <v/>
      </c>
      <c r="L320" s="12" t="n"/>
      <c r="M320">
        <f>IF(OR($A320="",$F320=""),"",IF(YEAR($A320)=Inicio!$C$6,ROUNDUP(MONTH($A320)/3,0),"Otro año"))</f>
        <v/>
      </c>
      <c r="N320">
        <f>IF(OR($A320="",$F320=""),"",IF(YEAR($A320)=Inicio!$C$6,MONTH($A320),""))</f>
        <v/>
      </c>
    </row>
    <row r="321">
      <c r="A321" s="11" t="n"/>
      <c r="B321" s="12" t="n"/>
      <c r="C321" s="12" t="n"/>
      <c r="D321" s="12" t="n"/>
      <c r="E321" s="12" t="n"/>
      <c r="F321" s="13" t="n"/>
      <c r="G321" s="14" t="n"/>
      <c r="H321" s="15">
        <f>IF($F321="","",ROUND($F321*$G321,2))</f>
        <v/>
      </c>
      <c r="I321" s="14" t="n"/>
      <c r="J321" s="15">
        <f>IF($F321="","",ROUND($F321*$I321,2))</f>
        <v/>
      </c>
      <c r="K321" s="15">
        <f>IF($F321="","",$F321+$H321-$J321)</f>
        <v/>
      </c>
      <c r="L321" s="12" t="n"/>
      <c r="M321">
        <f>IF(OR($A321="",$F321=""),"",IF(YEAR($A321)=Inicio!$C$6,ROUNDUP(MONTH($A321)/3,0),"Otro año"))</f>
        <v/>
      </c>
      <c r="N321">
        <f>IF(OR($A321="",$F321=""),"",IF(YEAR($A321)=Inicio!$C$6,MONTH($A321),""))</f>
        <v/>
      </c>
    </row>
    <row r="322">
      <c r="A322" s="11" t="n"/>
      <c r="B322" s="12" t="n"/>
      <c r="C322" s="12" t="n"/>
      <c r="D322" s="12" t="n"/>
      <c r="E322" s="12" t="n"/>
      <c r="F322" s="13" t="n"/>
      <c r="G322" s="14" t="n"/>
      <c r="H322" s="15">
        <f>IF($F322="","",ROUND($F322*$G322,2))</f>
        <v/>
      </c>
      <c r="I322" s="14" t="n"/>
      <c r="J322" s="15">
        <f>IF($F322="","",ROUND($F322*$I322,2))</f>
        <v/>
      </c>
      <c r="K322" s="15">
        <f>IF($F322="","",$F322+$H322-$J322)</f>
        <v/>
      </c>
      <c r="L322" s="12" t="n"/>
      <c r="M322">
        <f>IF(OR($A322="",$F322=""),"",IF(YEAR($A322)=Inicio!$C$6,ROUNDUP(MONTH($A322)/3,0),"Otro año"))</f>
        <v/>
      </c>
      <c r="N322">
        <f>IF(OR($A322="",$F322=""),"",IF(YEAR($A322)=Inicio!$C$6,MONTH($A322),""))</f>
        <v/>
      </c>
    </row>
    <row r="323">
      <c r="A323" s="11" t="n"/>
      <c r="B323" s="12" t="n"/>
      <c r="C323" s="12" t="n"/>
      <c r="D323" s="12" t="n"/>
      <c r="E323" s="12" t="n"/>
      <c r="F323" s="13" t="n"/>
      <c r="G323" s="14" t="n"/>
      <c r="H323" s="15">
        <f>IF($F323="","",ROUND($F323*$G323,2))</f>
        <v/>
      </c>
      <c r="I323" s="14" t="n"/>
      <c r="J323" s="15">
        <f>IF($F323="","",ROUND($F323*$I323,2))</f>
        <v/>
      </c>
      <c r="K323" s="15">
        <f>IF($F323="","",$F323+$H323-$J323)</f>
        <v/>
      </c>
      <c r="L323" s="12" t="n"/>
      <c r="M323">
        <f>IF(OR($A323="",$F323=""),"",IF(YEAR($A323)=Inicio!$C$6,ROUNDUP(MONTH($A323)/3,0),"Otro año"))</f>
        <v/>
      </c>
      <c r="N323">
        <f>IF(OR($A323="",$F323=""),"",IF(YEAR($A323)=Inicio!$C$6,MONTH($A323),""))</f>
        <v/>
      </c>
    </row>
    <row r="324">
      <c r="A324" s="11" t="n"/>
      <c r="B324" s="12" t="n"/>
      <c r="C324" s="12" t="n"/>
      <c r="D324" s="12" t="n"/>
      <c r="E324" s="12" t="n"/>
      <c r="F324" s="13" t="n"/>
      <c r="G324" s="14" t="n"/>
      <c r="H324" s="15">
        <f>IF($F324="","",ROUND($F324*$G324,2))</f>
        <v/>
      </c>
      <c r="I324" s="14" t="n"/>
      <c r="J324" s="15">
        <f>IF($F324="","",ROUND($F324*$I324,2))</f>
        <v/>
      </c>
      <c r="K324" s="15">
        <f>IF($F324="","",$F324+$H324-$J324)</f>
        <v/>
      </c>
      <c r="L324" s="12" t="n"/>
      <c r="M324">
        <f>IF(OR($A324="",$F324=""),"",IF(YEAR($A324)=Inicio!$C$6,ROUNDUP(MONTH($A324)/3,0),"Otro año"))</f>
        <v/>
      </c>
      <c r="N324">
        <f>IF(OR($A324="",$F324=""),"",IF(YEAR($A324)=Inicio!$C$6,MONTH($A324),""))</f>
        <v/>
      </c>
    </row>
    <row r="325">
      <c r="A325" s="11" t="n"/>
      <c r="B325" s="12" t="n"/>
      <c r="C325" s="12" t="n"/>
      <c r="D325" s="12" t="n"/>
      <c r="E325" s="12" t="n"/>
      <c r="F325" s="13" t="n"/>
      <c r="G325" s="14" t="n"/>
      <c r="H325" s="15">
        <f>IF($F325="","",ROUND($F325*$G325,2))</f>
        <v/>
      </c>
      <c r="I325" s="14" t="n"/>
      <c r="J325" s="15">
        <f>IF($F325="","",ROUND($F325*$I325,2))</f>
        <v/>
      </c>
      <c r="K325" s="15">
        <f>IF($F325="","",$F325+$H325-$J325)</f>
        <v/>
      </c>
      <c r="L325" s="12" t="n"/>
      <c r="M325">
        <f>IF(OR($A325="",$F325=""),"",IF(YEAR($A325)=Inicio!$C$6,ROUNDUP(MONTH($A325)/3,0),"Otro año"))</f>
        <v/>
      </c>
      <c r="N325">
        <f>IF(OR($A325="",$F325=""),"",IF(YEAR($A325)=Inicio!$C$6,MONTH($A325),""))</f>
        <v/>
      </c>
    </row>
    <row r="326">
      <c r="A326" s="11" t="n"/>
      <c r="B326" s="12" t="n"/>
      <c r="C326" s="12" t="n"/>
      <c r="D326" s="12" t="n"/>
      <c r="E326" s="12" t="n"/>
      <c r="F326" s="13" t="n"/>
      <c r="G326" s="14" t="n"/>
      <c r="H326" s="15">
        <f>IF($F326="","",ROUND($F326*$G326,2))</f>
        <v/>
      </c>
      <c r="I326" s="14" t="n"/>
      <c r="J326" s="15">
        <f>IF($F326="","",ROUND($F326*$I326,2))</f>
        <v/>
      </c>
      <c r="K326" s="15">
        <f>IF($F326="","",$F326+$H326-$J326)</f>
        <v/>
      </c>
      <c r="L326" s="12" t="n"/>
      <c r="M326">
        <f>IF(OR($A326="",$F326=""),"",IF(YEAR($A326)=Inicio!$C$6,ROUNDUP(MONTH($A326)/3,0),"Otro año"))</f>
        <v/>
      </c>
      <c r="N326">
        <f>IF(OR($A326="",$F326=""),"",IF(YEAR($A326)=Inicio!$C$6,MONTH($A326),""))</f>
        <v/>
      </c>
    </row>
    <row r="327">
      <c r="A327" s="11" t="n"/>
      <c r="B327" s="12" t="n"/>
      <c r="C327" s="12" t="n"/>
      <c r="D327" s="12" t="n"/>
      <c r="E327" s="12" t="n"/>
      <c r="F327" s="13" t="n"/>
      <c r="G327" s="14" t="n"/>
      <c r="H327" s="15">
        <f>IF($F327="","",ROUND($F327*$G327,2))</f>
        <v/>
      </c>
      <c r="I327" s="14" t="n"/>
      <c r="J327" s="15">
        <f>IF($F327="","",ROUND($F327*$I327,2))</f>
        <v/>
      </c>
      <c r="K327" s="15">
        <f>IF($F327="","",$F327+$H327-$J327)</f>
        <v/>
      </c>
      <c r="L327" s="12" t="n"/>
      <c r="M327">
        <f>IF(OR($A327="",$F327=""),"",IF(YEAR($A327)=Inicio!$C$6,ROUNDUP(MONTH($A327)/3,0),"Otro año"))</f>
        <v/>
      </c>
      <c r="N327">
        <f>IF(OR($A327="",$F327=""),"",IF(YEAR($A327)=Inicio!$C$6,MONTH($A327),""))</f>
        <v/>
      </c>
    </row>
    <row r="328">
      <c r="A328" s="11" t="n"/>
      <c r="B328" s="12" t="n"/>
      <c r="C328" s="12" t="n"/>
      <c r="D328" s="12" t="n"/>
      <c r="E328" s="12" t="n"/>
      <c r="F328" s="13" t="n"/>
      <c r="G328" s="14" t="n"/>
      <c r="H328" s="15">
        <f>IF($F328="","",ROUND($F328*$G328,2))</f>
        <v/>
      </c>
      <c r="I328" s="14" t="n"/>
      <c r="J328" s="15">
        <f>IF($F328="","",ROUND($F328*$I328,2))</f>
        <v/>
      </c>
      <c r="K328" s="15">
        <f>IF($F328="","",$F328+$H328-$J328)</f>
        <v/>
      </c>
      <c r="L328" s="12" t="n"/>
      <c r="M328">
        <f>IF(OR($A328="",$F328=""),"",IF(YEAR($A328)=Inicio!$C$6,ROUNDUP(MONTH($A328)/3,0),"Otro año"))</f>
        <v/>
      </c>
      <c r="N328">
        <f>IF(OR($A328="",$F328=""),"",IF(YEAR($A328)=Inicio!$C$6,MONTH($A328),""))</f>
        <v/>
      </c>
    </row>
    <row r="329">
      <c r="A329" s="11" t="n"/>
      <c r="B329" s="12" t="n"/>
      <c r="C329" s="12" t="n"/>
      <c r="D329" s="12" t="n"/>
      <c r="E329" s="12" t="n"/>
      <c r="F329" s="13" t="n"/>
      <c r="G329" s="14" t="n"/>
      <c r="H329" s="15">
        <f>IF($F329="","",ROUND($F329*$G329,2))</f>
        <v/>
      </c>
      <c r="I329" s="14" t="n"/>
      <c r="J329" s="15">
        <f>IF($F329="","",ROUND($F329*$I329,2))</f>
        <v/>
      </c>
      <c r="K329" s="15">
        <f>IF($F329="","",$F329+$H329-$J329)</f>
        <v/>
      </c>
      <c r="L329" s="12" t="n"/>
      <c r="M329">
        <f>IF(OR($A329="",$F329=""),"",IF(YEAR($A329)=Inicio!$C$6,ROUNDUP(MONTH($A329)/3,0),"Otro año"))</f>
        <v/>
      </c>
      <c r="N329">
        <f>IF(OR($A329="",$F329=""),"",IF(YEAR($A329)=Inicio!$C$6,MONTH($A329),""))</f>
        <v/>
      </c>
    </row>
    <row r="330">
      <c r="A330" s="11" t="n"/>
      <c r="B330" s="12" t="n"/>
      <c r="C330" s="12" t="n"/>
      <c r="D330" s="12" t="n"/>
      <c r="E330" s="12" t="n"/>
      <c r="F330" s="13" t="n"/>
      <c r="G330" s="14" t="n"/>
      <c r="H330" s="15">
        <f>IF($F330="","",ROUND($F330*$G330,2))</f>
        <v/>
      </c>
      <c r="I330" s="14" t="n"/>
      <c r="J330" s="15">
        <f>IF($F330="","",ROUND($F330*$I330,2))</f>
        <v/>
      </c>
      <c r="K330" s="15">
        <f>IF($F330="","",$F330+$H330-$J330)</f>
        <v/>
      </c>
      <c r="L330" s="12" t="n"/>
      <c r="M330">
        <f>IF(OR($A330="",$F330=""),"",IF(YEAR($A330)=Inicio!$C$6,ROUNDUP(MONTH($A330)/3,0),"Otro año"))</f>
        <v/>
      </c>
      <c r="N330">
        <f>IF(OR($A330="",$F330=""),"",IF(YEAR($A330)=Inicio!$C$6,MONTH($A330),""))</f>
        <v/>
      </c>
    </row>
    <row r="331">
      <c r="A331" s="11" t="n"/>
      <c r="B331" s="12" t="n"/>
      <c r="C331" s="12" t="n"/>
      <c r="D331" s="12" t="n"/>
      <c r="E331" s="12" t="n"/>
      <c r="F331" s="13" t="n"/>
      <c r="G331" s="14" t="n"/>
      <c r="H331" s="15">
        <f>IF($F331="","",ROUND($F331*$G331,2))</f>
        <v/>
      </c>
      <c r="I331" s="14" t="n"/>
      <c r="J331" s="15">
        <f>IF($F331="","",ROUND($F331*$I331,2))</f>
        <v/>
      </c>
      <c r="K331" s="15">
        <f>IF($F331="","",$F331+$H331-$J331)</f>
        <v/>
      </c>
      <c r="L331" s="12" t="n"/>
      <c r="M331">
        <f>IF(OR($A331="",$F331=""),"",IF(YEAR($A331)=Inicio!$C$6,ROUNDUP(MONTH($A331)/3,0),"Otro año"))</f>
        <v/>
      </c>
      <c r="N331">
        <f>IF(OR($A331="",$F331=""),"",IF(YEAR($A331)=Inicio!$C$6,MONTH($A331),""))</f>
        <v/>
      </c>
    </row>
    <row r="332">
      <c r="A332" s="11" t="n"/>
      <c r="B332" s="12" t="n"/>
      <c r="C332" s="12" t="n"/>
      <c r="D332" s="12" t="n"/>
      <c r="E332" s="12" t="n"/>
      <c r="F332" s="13" t="n"/>
      <c r="G332" s="14" t="n"/>
      <c r="H332" s="15">
        <f>IF($F332="","",ROUND($F332*$G332,2))</f>
        <v/>
      </c>
      <c r="I332" s="14" t="n"/>
      <c r="J332" s="15">
        <f>IF($F332="","",ROUND($F332*$I332,2))</f>
        <v/>
      </c>
      <c r="K332" s="15">
        <f>IF($F332="","",$F332+$H332-$J332)</f>
        <v/>
      </c>
      <c r="L332" s="12" t="n"/>
      <c r="M332">
        <f>IF(OR($A332="",$F332=""),"",IF(YEAR($A332)=Inicio!$C$6,ROUNDUP(MONTH($A332)/3,0),"Otro año"))</f>
        <v/>
      </c>
      <c r="N332">
        <f>IF(OR($A332="",$F332=""),"",IF(YEAR($A332)=Inicio!$C$6,MONTH($A332),""))</f>
        <v/>
      </c>
    </row>
    <row r="333">
      <c r="A333" s="11" t="n"/>
      <c r="B333" s="12" t="n"/>
      <c r="C333" s="12" t="n"/>
      <c r="D333" s="12" t="n"/>
      <c r="E333" s="12" t="n"/>
      <c r="F333" s="13" t="n"/>
      <c r="G333" s="14" t="n"/>
      <c r="H333" s="15">
        <f>IF($F333="","",ROUND($F333*$G333,2))</f>
        <v/>
      </c>
      <c r="I333" s="14" t="n"/>
      <c r="J333" s="15">
        <f>IF($F333="","",ROUND($F333*$I333,2))</f>
        <v/>
      </c>
      <c r="K333" s="15">
        <f>IF($F333="","",$F333+$H333-$J333)</f>
        <v/>
      </c>
      <c r="L333" s="12" t="n"/>
      <c r="M333">
        <f>IF(OR($A333="",$F333=""),"",IF(YEAR($A333)=Inicio!$C$6,ROUNDUP(MONTH($A333)/3,0),"Otro año"))</f>
        <v/>
      </c>
      <c r="N333">
        <f>IF(OR($A333="",$F333=""),"",IF(YEAR($A333)=Inicio!$C$6,MONTH($A333),""))</f>
        <v/>
      </c>
    </row>
    <row r="334">
      <c r="A334" s="11" t="n"/>
      <c r="B334" s="12" t="n"/>
      <c r="C334" s="12" t="n"/>
      <c r="D334" s="12" t="n"/>
      <c r="E334" s="12" t="n"/>
      <c r="F334" s="13" t="n"/>
      <c r="G334" s="14" t="n"/>
      <c r="H334" s="15">
        <f>IF($F334="","",ROUND($F334*$G334,2))</f>
        <v/>
      </c>
      <c r="I334" s="14" t="n"/>
      <c r="J334" s="15">
        <f>IF($F334="","",ROUND($F334*$I334,2))</f>
        <v/>
      </c>
      <c r="K334" s="15">
        <f>IF($F334="","",$F334+$H334-$J334)</f>
        <v/>
      </c>
      <c r="L334" s="12" t="n"/>
      <c r="M334">
        <f>IF(OR($A334="",$F334=""),"",IF(YEAR($A334)=Inicio!$C$6,ROUNDUP(MONTH($A334)/3,0),"Otro año"))</f>
        <v/>
      </c>
      <c r="N334">
        <f>IF(OR($A334="",$F334=""),"",IF(YEAR($A334)=Inicio!$C$6,MONTH($A334),""))</f>
        <v/>
      </c>
    </row>
    <row r="335">
      <c r="A335" s="11" t="n"/>
      <c r="B335" s="12" t="n"/>
      <c r="C335" s="12" t="n"/>
      <c r="D335" s="12" t="n"/>
      <c r="E335" s="12" t="n"/>
      <c r="F335" s="13" t="n"/>
      <c r="G335" s="14" t="n"/>
      <c r="H335" s="15">
        <f>IF($F335="","",ROUND($F335*$G335,2))</f>
        <v/>
      </c>
      <c r="I335" s="14" t="n"/>
      <c r="J335" s="15">
        <f>IF($F335="","",ROUND($F335*$I335,2))</f>
        <v/>
      </c>
      <c r="K335" s="15">
        <f>IF($F335="","",$F335+$H335-$J335)</f>
        <v/>
      </c>
      <c r="L335" s="12" t="n"/>
      <c r="M335">
        <f>IF(OR($A335="",$F335=""),"",IF(YEAR($A335)=Inicio!$C$6,ROUNDUP(MONTH($A335)/3,0),"Otro año"))</f>
        <v/>
      </c>
      <c r="N335">
        <f>IF(OR($A335="",$F335=""),"",IF(YEAR($A335)=Inicio!$C$6,MONTH($A335),""))</f>
        <v/>
      </c>
    </row>
    <row r="336">
      <c r="A336" s="11" t="n"/>
      <c r="B336" s="12" t="n"/>
      <c r="C336" s="12" t="n"/>
      <c r="D336" s="12" t="n"/>
      <c r="E336" s="12" t="n"/>
      <c r="F336" s="13" t="n"/>
      <c r="G336" s="14" t="n"/>
      <c r="H336" s="15">
        <f>IF($F336="","",ROUND($F336*$G336,2))</f>
        <v/>
      </c>
      <c r="I336" s="14" t="n"/>
      <c r="J336" s="15">
        <f>IF($F336="","",ROUND($F336*$I336,2))</f>
        <v/>
      </c>
      <c r="K336" s="15">
        <f>IF($F336="","",$F336+$H336-$J336)</f>
        <v/>
      </c>
      <c r="L336" s="12" t="n"/>
      <c r="M336">
        <f>IF(OR($A336="",$F336=""),"",IF(YEAR($A336)=Inicio!$C$6,ROUNDUP(MONTH($A336)/3,0),"Otro año"))</f>
        <v/>
      </c>
      <c r="N336">
        <f>IF(OR($A336="",$F336=""),"",IF(YEAR($A336)=Inicio!$C$6,MONTH($A336),""))</f>
        <v/>
      </c>
    </row>
    <row r="337">
      <c r="A337" s="11" t="n"/>
      <c r="B337" s="12" t="n"/>
      <c r="C337" s="12" t="n"/>
      <c r="D337" s="12" t="n"/>
      <c r="E337" s="12" t="n"/>
      <c r="F337" s="13" t="n"/>
      <c r="G337" s="14" t="n"/>
      <c r="H337" s="15">
        <f>IF($F337="","",ROUND($F337*$G337,2))</f>
        <v/>
      </c>
      <c r="I337" s="14" t="n"/>
      <c r="J337" s="15">
        <f>IF($F337="","",ROUND($F337*$I337,2))</f>
        <v/>
      </c>
      <c r="K337" s="15">
        <f>IF($F337="","",$F337+$H337-$J337)</f>
        <v/>
      </c>
      <c r="L337" s="12" t="n"/>
      <c r="M337">
        <f>IF(OR($A337="",$F337=""),"",IF(YEAR($A337)=Inicio!$C$6,ROUNDUP(MONTH($A337)/3,0),"Otro año"))</f>
        <v/>
      </c>
      <c r="N337">
        <f>IF(OR($A337="",$F337=""),"",IF(YEAR($A337)=Inicio!$C$6,MONTH($A337),""))</f>
        <v/>
      </c>
    </row>
    <row r="338">
      <c r="A338" s="11" t="n"/>
      <c r="B338" s="12" t="n"/>
      <c r="C338" s="12" t="n"/>
      <c r="D338" s="12" t="n"/>
      <c r="E338" s="12" t="n"/>
      <c r="F338" s="13" t="n"/>
      <c r="G338" s="14" t="n"/>
      <c r="H338" s="15">
        <f>IF($F338="","",ROUND($F338*$G338,2))</f>
        <v/>
      </c>
      <c r="I338" s="14" t="n"/>
      <c r="J338" s="15">
        <f>IF($F338="","",ROUND($F338*$I338,2))</f>
        <v/>
      </c>
      <c r="K338" s="15">
        <f>IF($F338="","",$F338+$H338-$J338)</f>
        <v/>
      </c>
      <c r="L338" s="12" t="n"/>
      <c r="M338">
        <f>IF(OR($A338="",$F338=""),"",IF(YEAR($A338)=Inicio!$C$6,ROUNDUP(MONTH($A338)/3,0),"Otro año"))</f>
        <v/>
      </c>
      <c r="N338">
        <f>IF(OR($A338="",$F338=""),"",IF(YEAR($A338)=Inicio!$C$6,MONTH($A338),""))</f>
        <v/>
      </c>
    </row>
    <row r="339">
      <c r="A339" s="11" t="n"/>
      <c r="B339" s="12" t="n"/>
      <c r="C339" s="12" t="n"/>
      <c r="D339" s="12" t="n"/>
      <c r="E339" s="12" t="n"/>
      <c r="F339" s="13" t="n"/>
      <c r="G339" s="14" t="n"/>
      <c r="H339" s="15">
        <f>IF($F339="","",ROUND($F339*$G339,2))</f>
        <v/>
      </c>
      <c r="I339" s="14" t="n"/>
      <c r="J339" s="15">
        <f>IF($F339="","",ROUND($F339*$I339,2))</f>
        <v/>
      </c>
      <c r="K339" s="15">
        <f>IF($F339="","",$F339+$H339-$J339)</f>
        <v/>
      </c>
      <c r="L339" s="12" t="n"/>
      <c r="M339">
        <f>IF(OR($A339="",$F339=""),"",IF(YEAR($A339)=Inicio!$C$6,ROUNDUP(MONTH($A339)/3,0),"Otro año"))</f>
        <v/>
      </c>
      <c r="N339">
        <f>IF(OR($A339="",$F339=""),"",IF(YEAR($A339)=Inicio!$C$6,MONTH($A339),""))</f>
        <v/>
      </c>
    </row>
    <row r="340">
      <c r="A340" s="11" t="n"/>
      <c r="B340" s="12" t="n"/>
      <c r="C340" s="12" t="n"/>
      <c r="D340" s="12" t="n"/>
      <c r="E340" s="12" t="n"/>
      <c r="F340" s="13" t="n"/>
      <c r="G340" s="14" t="n"/>
      <c r="H340" s="15">
        <f>IF($F340="","",ROUND($F340*$G340,2))</f>
        <v/>
      </c>
      <c r="I340" s="14" t="n"/>
      <c r="J340" s="15">
        <f>IF($F340="","",ROUND($F340*$I340,2))</f>
        <v/>
      </c>
      <c r="K340" s="15">
        <f>IF($F340="","",$F340+$H340-$J340)</f>
        <v/>
      </c>
      <c r="L340" s="12" t="n"/>
      <c r="M340">
        <f>IF(OR($A340="",$F340=""),"",IF(YEAR($A340)=Inicio!$C$6,ROUNDUP(MONTH($A340)/3,0),"Otro año"))</f>
        <v/>
      </c>
      <c r="N340">
        <f>IF(OR($A340="",$F340=""),"",IF(YEAR($A340)=Inicio!$C$6,MONTH($A340),""))</f>
        <v/>
      </c>
    </row>
    <row r="341">
      <c r="A341" s="11" t="n"/>
      <c r="B341" s="12" t="n"/>
      <c r="C341" s="12" t="n"/>
      <c r="D341" s="12" t="n"/>
      <c r="E341" s="12" t="n"/>
      <c r="F341" s="13" t="n"/>
      <c r="G341" s="14" t="n"/>
      <c r="H341" s="15">
        <f>IF($F341="","",ROUND($F341*$G341,2))</f>
        <v/>
      </c>
      <c r="I341" s="14" t="n"/>
      <c r="J341" s="15">
        <f>IF($F341="","",ROUND($F341*$I341,2))</f>
        <v/>
      </c>
      <c r="K341" s="15">
        <f>IF($F341="","",$F341+$H341-$J341)</f>
        <v/>
      </c>
      <c r="L341" s="12" t="n"/>
      <c r="M341">
        <f>IF(OR($A341="",$F341=""),"",IF(YEAR($A341)=Inicio!$C$6,ROUNDUP(MONTH($A341)/3,0),"Otro año"))</f>
        <v/>
      </c>
      <c r="N341">
        <f>IF(OR($A341="",$F341=""),"",IF(YEAR($A341)=Inicio!$C$6,MONTH($A341),""))</f>
        <v/>
      </c>
    </row>
    <row r="342">
      <c r="A342" s="11" t="n"/>
      <c r="B342" s="12" t="n"/>
      <c r="C342" s="12" t="n"/>
      <c r="D342" s="12" t="n"/>
      <c r="E342" s="12" t="n"/>
      <c r="F342" s="13" t="n"/>
      <c r="G342" s="14" t="n"/>
      <c r="H342" s="15">
        <f>IF($F342="","",ROUND($F342*$G342,2))</f>
        <v/>
      </c>
      <c r="I342" s="14" t="n"/>
      <c r="J342" s="15">
        <f>IF($F342="","",ROUND($F342*$I342,2))</f>
        <v/>
      </c>
      <c r="K342" s="15">
        <f>IF($F342="","",$F342+$H342-$J342)</f>
        <v/>
      </c>
      <c r="L342" s="12" t="n"/>
      <c r="M342">
        <f>IF(OR($A342="",$F342=""),"",IF(YEAR($A342)=Inicio!$C$6,ROUNDUP(MONTH($A342)/3,0),"Otro año"))</f>
        <v/>
      </c>
      <c r="N342">
        <f>IF(OR($A342="",$F342=""),"",IF(YEAR($A342)=Inicio!$C$6,MONTH($A342),""))</f>
        <v/>
      </c>
    </row>
    <row r="343">
      <c r="A343" s="11" t="n"/>
      <c r="B343" s="12" t="n"/>
      <c r="C343" s="12" t="n"/>
      <c r="D343" s="12" t="n"/>
      <c r="E343" s="12" t="n"/>
      <c r="F343" s="13" t="n"/>
      <c r="G343" s="14" t="n"/>
      <c r="H343" s="15">
        <f>IF($F343="","",ROUND($F343*$G343,2))</f>
        <v/>
      </c>
      <c r="I343" s="14" t="n"/>
      <c r="J343" s="15">
        <f>IF($F343="","",ROUND($F343*$I343,2))</f>
        <v/>
      </c>
      <c r="K343" s="15">
        <f>IF($F343="","",$F343+$H343-$J343)</f>
        <v/>
      </c>
      <c r="L343" s="12" t="n"/>
      <c r="M343">
        <f>IF(OR($A343="",$F343=""),"",IF(YEAR($A343)=Inicio!$C$6,ROUNDUP(MONTH($A343)/3,0),"Otro año"))</f>
        <v/>
      </c>
      <c r="N343">
        <f>IF(OR($A343="",$F343=""),"",IF(YEAR($A343)=Inicio!$C$6,MONTH($A343),""))</f>
        <v/>
      </c>
    </row>
    <row r="344">
      <c r="A344" s="11" t="n"/>
      <c r="B344" s="12" t="n"/>
      <c r="C344" s="12" t="n"/>
      <c r="D344" s="12" t="n"/>
      <c r="E344" s="12" t="n"/>
      <c r="F344" s="13" t="n"/>
      <c r="G344" s="14" t="n"/>
      <c r="H344" s="15">
        <f>IF($F344="","",ROUND($F344*$G344,2))</f>
        <v/>
      </c>
      <c r="I344" s="14" t="n"/>
      <c r="J344" s="15">
        <f>IF($F344="","",ROUND($F344*$I344,2))</f>
        <v/>
      </c>
      <c r="K344" s="15">
        <f>IF($F344="","",$F344+$H344-$J344)</f>
        <v/>
      </c>
      <c r="L344" s="12" t="n"/>
      <c r="M344">
        <f>IF(OR($A344="",$F344=""),"",IF(YEAR($A344)=Inicio!$C$6,ROUNDUP(MONTH($A344)/3,0),"Otro año"))</f>
        <v/>
      </c>
      <c r="N344">
        <f>IF(OR($A344="",$F344=""),"",IF(YEAR($A344)=Inicio!$C$6,MONTH($A344),""))</f>
        <v/>
      </c>
    </row>
    <row r="345">
      <c r="A345" s="11" t="n"/>
      <c r="B345" s="12" t="n"/>
      <c r="C345" s="12" t="n"/>
      <c r="D345" s="12" t="n"/>
      <c r="E345" s="12" t="n"/>
      <c r="F345" s="13" t="n"/>
      <c r="G345" s="14" t="n"/>
      <c r="H345" s="15">
        <f>IF($F345="","",ROUND($F345*$G345,2))</f>
        <v/>
      </c>
      <c r="I345" s="14" t="n"/>
      <c r="J345" s="15">
        <f>IF($F345="","",ROUND($F345*$I345,2))</f>
        <v/>
      </c>
      <c r="K345" s="15">
        <f>IF($F345="","",$F345+$H345-$J345)</f>
        <v/>
      </c>
      <c r="L345" s="12" t="n"/>
      <c r="M345">
        <f>IF(OR($A345="",$F345=""),"",IF(YEAR($A345)=Inicio!$C$6,ROUNDUP(MONTH($A345)/3,0),"Otro año"))</f>
        <v/>
      </c>
      <c r="N345">
        <f>IF(OR($A345="",$F345=""),"",IF(YEAR($A345)=Inicio!$C$6,MONTH($A345),""))</f>
        <v/>
      </c>
    </row>
    <row r="346">
      <c r="A346" s="11" t="n"/>
      <c r="B346" s="12" t="n"/>
      <c r="C346" s="12" t="n"/>
      <c r="D346" s="12" t="n"/>
      <c r="E346" s="12" t="n"/>
      <c r="F346" s="13" t="n"/>
      <c r="G346" s="14" t="n"/>
      <c r="H346" s="15">
        <f>IF($F346="","",ROUND($F346*$G346,2))</f>
        <v/>
      </c>
      <c r="I346" s="14" t="n"/>
      <c r="J346" s="15">
        <f>IF($F346="","",ROUND($F346*$I346,2))</f>
        <v/>
      </c>
      <c r="K346" s="15">
        <f>IF($F346="","",$F346+$H346-$J346)</f>
        <v/>
      </c>
      <c r="L346" s="12" t="n"/>
      <c r="M346">
        <f>IF(OR($A346="",$F346=""),"",IF(YEAR($A346)=Inicio!$C$6,ROUNDUP(MONTH($A346)/3,0),"Otro año"))</f>
        <v/>
      </c>
      <c r="N346">
        <f>IF(OR($A346="",$F346=""),"",IF(YEAR($A346)=Inicio!$C$6,MONTH($A346),""))</f>
        <v/>
      </c>
    </row>
    <row r="347">
      <c r="A347" s="11" t="n"/>
      <c r="B347" s="12" t="n"/>
      <c r="C347" s="12" t="n"/>
      <c r="D347" s="12" t="n"/>
      <c r="E347" s="12" t="n"/>
      <c r="F347" s="13" t="n"/>
      <c r="G347" s="14" t="n"/>
      <c r="H347" s="15">
        <f>IF($F347="","",ROUND($F347*$G347,2))</f>
        <v/>
      </c>
      <c r="I347" s="14" t="n"/>
      <c r="J347" s="15">
        <f>IF($F347="","",ROUND($F347*$I347,2))</f>
        <v/>
      </c>
      <c r="K347" s="15">
        <f>IF($F347="","",$F347+$H347-$J347)</f>
        <v/>
      </c>
      <c r="L347" s="12" t="n"/>
      <c r="M347">
        <f>IF(OR($A347="",$F347=""),"",IF(YEAR($A347)=Inicio!$C$6,ROUNDUP(MONTH($A347)/3,0),"Otro año"))</f>
        <v/>
      </c>
      <c r="N347">
        <f>IF(OR($A347="",$F347=""),"",IF(YEAR($A347)=Inicio!$C$6,MONTH($A347),""))</f>
        <v/>
      </c>
    </row>
    <row r="348">
      <c r="A348" s="11" t="n"/>
      <c r="B348" s="12" t="n"/>
      <c r="C348" s="12" t="n"/>
      <c r="D348" s="12" t="n"/>
      <c r="E348" s="12" t="n"/>
      <c r="F348" s="13" t="n"/>
      <c r="G348" s="14" t="n"/>
      <c r="H348" s="15">
        <f>IF($F348="","",ROUND($F348*$G348,2))</f>
        <v/>
      </c>
      <c r="I348" s="14" t="n"/>
      <c r="J348" s="15">
        <f>IF($F348="","",ROUND($F348*$I348,2))</f>
        <v/>
      </c>
      <c r="K348" s="15">
        <f>IF($F348="","",$F348+$H348-$J348)</f>
        <v/>
      </c>
      <c r="L348" s="12" t="n"/>
      <c r="M348">
        <f>IF(OR($A348="",$F348=""),"",IF(YEAR($A348)=Inicio!$C$6,ROUNDUP(MONTH($A348)/3,0),"Otro año"))</f>
        <v/>
      </c>
      <c r="N348">
        <f>IF(OR($A348="",$F348=""),"",IF(YEAR($A348)=Inicio!$C$6,MONTH($A348),""))</f>
        <v/>
      </c>
    </row>
    <row r="349">
      <c r="A349" s="11" t="n"/>
      <c r="B349" s="12" t="n"/>
      <c r="C349" s="12" t="n"/>
      <c r="D349" s="12" t="n"/>
      <c r="E349" s="12" t="n"/>
      <c r="F349" s="13" t="n"/>
      <c r="G349" s="14" t="n"/>
      <c r="H349" s="15">
        <f>IF($F349="","",ROUND($F349*$G349,2))</f>
        <v/>
      </c>
      <c r="I349" s="14" t="n"/>
      <c r="J349" s="15">
        <f>IF($F349="","",ROUND($F349*$I349,2))</f>
        <v/>
      </c>
      <c r="K349" s="15">
        <f>IF($F349="","",$F349+$H349-$J349)</f>
        <v/>
      </c>
      <c r="L349" s="12" t="n"/>
      <c r="M349">
        <f>IF(OR($A349="",$F349=""),"",IF(YEAR($A349)=Inicio!$C$6,ROUNDUP(MONTH($A349)/3,0),"Otro año"))</f>
        <v/>
      </c>
      <c r="N349">
        <f>IF(OR($A349="",$F349=""),"",IF(YEAR($A349)=Inicio!$C$6,MONTH($A349),""))</f>
        <v/>
      </c>
    </row>
    <row r="350">
      <c r="A350" s="11" t="n"/>
      <c r="B350" s="12" t="n"/>
      <c r="C350" s="12" t="n"/>
      <c r="D350" s="12" t="n"/>
      <c r="E350" s="12" t="n"/>
      <c r="F350" s="13" t="n"/>
      <c r="G350" s="14" t="n"/>
      <c r="H350" s="15">
        <f>IF($F350="","",ROUND($F350*$G350,2))</f>
        <v/>
      </c>
      <c r="I350" s="14" t="n"/>
      <c r="J350" s="15">
        <f>IF($F350="","",ROUND($F350*$I350,2))</f>
        <v/>
      </c>
      <c r="K350" s="15">
        <f>IF($F350="","",$F350+$H350-$J350)</f>
        <v/>
      </c>
      <c r="L350" s="12" t="n"/>
      <c r="M350">
        <f>IF(OR($A350="",$F350=""),"",IF(YEAR($A350)=Inicio!$C$6,ROUNDUP(MONTH($A350)/3,0),"Otro año"))</f>
        <v/>
      </c>
      <c r="N350">
        <f>IF(OR($A350="",$F350=""),"",IF(YEAR($A350)=Inicio!$C$6,MONTH($A350),""))</f>
        <v/>
      </c>
    </row>
    <row r="351">
      <c r="A351" s="11" t="n"/>
      <c r="B351" s="12" t="n"/>
      <c r="C351" s="12" t="n"/>
      <c r="D351" s="12" t="n"/>
      <c r="E351" s="12" t="n"/>
      <c r="F351" s="13" t="n"/>
      <c r="G351" s="14" t="n"/>
      <c r="H351" s="15">
        <f>IF($F351="","",ROUND($F351*$G351,2))</f>
        <v/>
      </c>
      <c r="I351" s="14" t="n"/>
      <c r="J351" s="15">
        <f>IF($F351="","",ROUND($F351*$I351,2))</f>
        <v/>
      </c>
      <c r="K351" s="15">
        <f>IF($F351="","",$F351+$H351-$J351)</f>
        <v/>
      </c>
      <c r="L351" s="12" t="n"/>
      <c r="M351">
        <f>IF(OR($A351="",$F351=""),"",IF(YEAR($A351)=Inicio!$C$6,ROUNDUP(MONTH($A351)/3,0),"Otro año"))</f>
        <v/>
      </c>
      <c r="N351">
        <f>IF(OR($A351="",$F351=""),"",IF(YEAR($A351)=Inicio!$C$6,MONTH($A351),""))</f>
        <v/>
      </c>
    </row>
    <row r="352">
      <c r="A352" s="11" t="n"/>
      <c r="B352" s="12" t="n"/>
      <c r="C352" s="12" t="n"/>
      <c r="D352" s="12" t="n"/>
      <c r="E352" s="12" t="n"/>
      <c r="F352" s="13" t="n"/>
      <c r="G352" s="14" t="n"/>
      <c r="H352" s="15">
        <f>IF($F352="","",ROUND($F352*$G352,2))</f>
        <v/>
      </c>
      <c r="I352" s="14" t="n"/>
      <c r="J352" s="15">
        <f>IF($F352="","",ROUND($F352*$I352,2))</f>
        <v/>
      </c>
      <c r="K352" s="15">
        <f>IF($F352="","",$F352+$H352-$J352)</f>
        <v/>
      </c>
      <c r="L352" s="12" t="n"/>
      <c r="M352">
        <f>IF(OR($A352="",$F352=""),"",IF(YEAR($A352)=Inicio!$C$6,ROUNDUP(MONTH($A352)/3,0),"Otro año"))</f>
        <v/>
      </c>
      <c r="N352">
        <f>IF(OR($A352="",$F352=""),"",IF(YEAR($A352)=Inicio!$C$6,MONTH($A352),""))</f>
        <v/>
      </c>
    </row>
    <row r="353">
      <c r="A353" s="11" t="n"/>
      <c r="B353" s="12" t="n"/>
      <c r="C353" s="12" t="n"/>
      <c r="D353" s="12" t="n"/>
      <c r="E353" s="12" t="n"/>
      <c r="F353" s="13" t="n"/>
      <c r="G353" s="14" t="n"/>
      <c r="H353" s="15">
        <f>IF($F353="","",ROUND($F353*$G353,2))</f>
        <v/>
      </c>
      <c r="I353" s="14" t="n"/>
      <c r="J353" s="15">
        <f>IF($F353="","",ROUND($F353*$I353,2))</f>
        <v/>
      </c>
      <c r="K353" s="15">
        <f>IF($F353="","",$F353+$H353-$J353)</f>
        <v/>
      </c>
      <c r="L353" s="12" t="n"/>
      <c r="M353">
        <f>IF(OR($A353="",$F353=""),"",IF(YEAR($A353)=Inicio!$C$6,ROUNDUP(MONTH($A353)/3,0),"Otro año"))</f>
        <v/>
      </c>
      <c r="N353">
        <f>IF(OR($A353="",$F353=""),"",IF(YEAR($A353)=Inicio!$C$6,MONTH($A353),""))</f>
        <v/>
      </c>
    </row>
    <row r="354">
      <c r="A354" s="11" t="n"/>
      <c r="B354" s="12" t="n"/>
      <c r="C354" s="12" t="n"/>
      <c r="D354" s="12" t="n"/>
      <c r="E354" s="12" t="n"/>
      <c r="F354" s="13" t="n"/>
      <c r="G354" s="14" t="n"/>
      <c r="H354" s="15">
        <f>IF($F354="","",ROUND($F354*$G354,2))</f>
        <v/>
      </c>
      <c r="I354" s="14" t="n"/>
      <c r="J354" s="15">
        <f>IF($F354="","",ROUND($F354*$I354,2))</f>
        <v/>
      </c>
      <c r="K354" s="15">
        <f>IF($F354="","",$F354+$H354-$J354)</f>
        <v/>
      </c>
      <c r="L354" s="12" t="n"/>
      <c r="M354">
        <f>IF(OR($A354="",$F354=""),"",IF(YEAR($A354)=Inicio!$C$6,ROUNDUP(MONTH($A354)/3,0),"Otro año"))</f>
        <v/>
      </c>
      <c r="N354">
        <f>IF(OR($A354="",$F354=""),"",IF(YEAR($A354)=Inicio!$C$6,MONTH($A354),""))</f>
        <v/>
      </c>
    </row>
    <row r="355">
      <c r="A355" s="11" t="n"/>
      <c r="B355" s="12" t="n"/>
      <c r="C355" s="12" t="n"/>
      <c r="D355" s="12" t="n"/>
      <c r="E355" s="12" t="n"/>
      <c r="F355" s="13" t="n"/>
      <c r="G355" s="14" t="n"/>
      <c r="H355" s="15">
        <f>IF($F355="","",ROUND($F355*$G355,2))</f>
        <v/>
      </c>
      <c r="I355" s="14" t="n"/>
      <c r="J355" s="15">
        <f>IF($F355="","",ROUND($F355*$I355,2))</f>
        <v/>
      </c>
      <c r="K355" s="15">
        <f>IF($F355="","",$F355+$H355-$J355)</f>
        <v/>
      </c>
      <c r="L355" s="12" t="n"/>
      <c r="M355">
        <f>IF(OR($A355="",$F355=""),"",IF(YEAR($A355)=Inicio!$C$6,ROUNDUP(MONTH($A355)/3,0),"Otro año"))</f>
        <v/>
      </c>
      <c r="N355">
        <f>IF(OR($A355="",$F355=""),"",IF(YEAR($A355)=Inicio!$C$6,MONTH($A355),""))</f>
        <v/>
      </c>
    </row>
    <row r="356">
      <c r="A356" s="11" t="n"/>
      <c r="B356" s="12" t="n"/>
      <c r="C356" s="12" t="n"/>
      <c r="D356" s="12" t="n"/>
      <c r="E356" s="12" t="n"/>
      <c r="F356" s="13" t="n"/>
      <c r="G356" s="14" t="n"/>
      <c r="H356" s="15">
        <f>IF($F356="","",ROUND($F356*$G356,2))</f>
        <v/>
      </c>
      <c r="I356" s="14" t="n"/>
      <c r="J356" s="15">
        <f>IF($F356="","",ROUND($F356*$I356,2))</f>
        <v/>
      </c>
      <c r="K356" s="15">
        <f>IF($F356="","",$F356+$H356-$J356)</f>
        <v/>
      </c>
      <c r="L356" s="12" t="n"/>
      <c r="M356">
        <f>IF(OR($A356="",$F356=""),"",IF(YEAR($A356)=Inicio!$C$6,ROUNDUP(MONTH($A356)/3,0),"Otro año"))</f>
        <v/>
      </c>
      <c r="N356">
        <f>IF(OR($A356="",$F356=""),"",IF(YEAR($A356)=Inicio!$C$6,MONTH($A356),""))</f>
        <v/>
      </c>
    </row>
    <row r="357">
      <c r="A357" s="11" t="n"/>
      <c r="B357" s="12" t="n"/>
      <c r="C357" s="12" t="n"/>
      <c r="D357" s="12" t="n"/>
      <c r="E357" s="12" t="n"/>
      <c r="F357" s="13" t="n"/>
      <c r="G357" s="14" t="n"/>
      <c r="H357" s="15">
        <f>IF($F357="","",ROUND($F357*$G357,2))</f>
        <v/>
      </c>
      <c r="I357" s="14" t="n"/>
      <c r="J357" s="15">
        <f>IF($F357="","",ROUND($F357*$I357,2))</f>
        <v/>
      </c>
      <c r="K357" s="15">
        <f>IF($F357="","",$F357+$H357-$J357)</f>
        <v/>
      </c>
      <c r="L357" s="12" t="n"/>
      <c r="M357">
        <f>IF(OR($A357="",$F357=""),"",IF(YEAR($A357)=Inicio!$C$6,ROUNDUP(MONTH($A357)/3,0),"Otro año"))</f>
        <v/>
      </c>
      <c r="N357">
        <f>IF(OR($A357="",$F357=""),"",IF(YEAR($A357)=Inicio!$C$6,MONTH($A357),""))</f>
        <v/>
      </c>
    </row>
    <row r="358">
      <c r="A358" s="11" t="n"/>
      <c r="B358" s="12" t="n"/>
      <c r="C358" s="12" t="n"/>
      <c r="D358" s="12" t="n"/>
      <c r="E358" s="12" t="n"/>
      <c r="F358" s="13" t="n"/>
      <c r="G358" s="14" t="n"/>
      <c r="H358" s="15">
        <f>IF($F358="","",ROUND($F358*$G358,2))</f>
        <v/>
      </c>
      <c r="I358" s="14" t="n"/>
      <c r="J358" s="15">
        <f>IF($F358="","",ROUND($F358*$I358,2))</f>
        <v/>
      </c>
      <c r="K358" s="15">
        <f>IF($F358="","",$F358+$H358-$J358)</f>
        <v/>
      </c>
      <c r="L358" s="12" t="n"/>
      <c r="M358">
        <f>IF(OR($A358="",$F358=""),"",IF(YEAR($A358)=Inicio!$C$6,ROUNDUP(MONTH($A358)/3,0),"Otro año"))</f>
        <v/>
      </c>
      <c r="N358">
        <f>IF(OR($A358="",$F358=""),"",IF(YEAR($A358)=Inicio!$C$6,MONTH($A358),""))</f>
        <v/>
      </c>
    </row>
    <row r="359">
      <c r="A359" s="11" t="n"/>
      <c r="B359" s="12" t="n"/>
      <c r="C359" s="12" t="n"/>
      <c r="D359" s="12" t="n"/>
      <c r="E359" s="12" t="n"/>
      <c r="F359" s="13" t="n"/>
      <c r="G359" s="14" t="n"/>
      <c r="H359" s="15">
        <f>IF($F359="","",ROUND($F359*$G359,2))</f>
        <v/>
      </c>
      <c r="I359" s="14" t="n"/>
      <c r="J359" s="15">
        <f>IF($F359="","",ROUND($F359*$I359,2))</f>
        <v/>
      </c>
      <c r="K359" s="15">
        <f>IF($F359="","",$F359+$H359-$J359)</f>
        <v/>
      </c>
      <c r="L359" s="12" t="n"/>
      <c r="M359">
        <f>IF(OR($A359="",$F359=""),"",IF(YEAR($A359)=Inicio!$C$6,ROUNDUP(MONTH($A359)/3,0),"Otro año"))</f>
        <v/>
      </c>
      <c r="N359">
        <f>IF(OR($A359="",$F359=""),"",IF(YEAR($A359)=Inicio!$C$6,MONTH($A359),""))</f>
        <v/>
      </c>
    </row>
    <row r="360">
      <c r="A360" s="11" t="n"/>
      <c r="B360" s="12" t="n"/>
      <c r="C360" s="12" t="n"/>
      <c r="D360" s="12" t="n"/>
      <c r="E360" s="12" t="n"/>
      <c r="F360" s="13" t="n"/>
      <c r="G360" s="14" t="n"/>
      <c r="H360" s="15">
        <f>IF($F360="","",ROUND($F360*$G360,2))</f>
        <v/>
      </c>
      <c r="I360" s="14" t="n"/>
      <c r="J360" s="15">
        <f>IF($F360="","",ROUND($F360*$I360,2))</f>
        <v/>
      </c>
      <c r="K360" s="15">
        <f>IF($F360="","",$F360+$H360-$J360)</f>
        <v/>
      </c>
      <c r="L360" s="12" t="n"/>
      <c r="M360">
        <f>IF(OR($A360="",$F360=""),"",IF(YEAR($A360)=Inicio!$C$6,ROUNDUP(MONTH($A360)/3,0),"Otro año"))</f>
        <v/>
      </c>
      <c r="N360">
        <f>IF(OR($A360="",$F360=""),"",IF(YEAR($A360)=Inicio!$C$6,MONTH($A360),""))</f>
        <v/>
      </c>
    </row>
    <row r="361">
      <c r="A361" s="11" t="n"/>
      <c r="B361" s="12" t="n"/>
      <c r="C361" s="12" t="n"/>
      <c r="D361" s="12" t="n"/>
      <c r="E361" s="12" t="n"/>
      <c r="F361" s="13" t="n"/>
      <c r="G361" s="14" t="n"/>
      <c r="H361" s="15">
        <f>IF($F361="","",ROUND($F361*$G361,2))</f>
        <v/>
      </c>
      <c r="I361" s="14" t="n"/>
      <c r="J361" s="15">
        <f>IF($F361="","",ROUND($F361*$I361,2))</f>
        <v/>
      </c>
      <c r="K361" s="15">
        <f>IF($F361="","",$F361+$H361-$J361)</f>
        <v/>
      </c>
      <c r="L361" s="12" t="n"/>
      <c r="M361">
        <f>IF(OR($A361="",$F361=""),"",IF(YEAR($A361)=Inicio!$C$6,ROUNDUP(MONTH($A361)/3,0),"Otro año"))</f>
        <v/>
      </c>
      <c r="N361">
        <f>IF(OR($A361="",$F361=""),"",IF(YEAR($A361)=Inicio!$C$6,MONTH($A361),""))</f>
        <v/>
      </c>
    </row>
    <row r="362">
      <c r="A362" s="11" t="n"/>
      <c r="B362" s="12" t="n"/>
      <c r="C362" s="12" t="n"/>
      <c r="D362" s="12" t="n"/>
      <c r="E362" s="12" t="n"/>
      <c r="F362" s="13" t="n"/>
      <c r="G362" s="14" t="n"/>
      <c r="H362" s="15">
        <f>IF($F362="","",ROUND($F362*$G362,2))</f>
        <v/>
      </c>
      <c r="I362" s="14" t="n"/>
      <c r="J362" s="15">
        <f>IF($F362="","",ROUND($F362*$I362,2))</f>
        <v/>
      </c>
      <c r="K362" s="15">
        <f>IF($F362="","",$F362+$H362-$J362)</f>
        <v/>
      </c>
      <c r="L362" s="12" t="n"/>
      <c r="M362">
        <f>IF(OR($A362="",$F362=""),"",IF(YEAR($A362)=Inicio!$C$6,ROUNDUP(MONTH($A362)/3,0),"Otro año"))</f>
        <v/>
      </c>
      <c r="N362">
        <f>IF(OR($A362="",$F362=""),"",IF(YEAR($A362)=Inicio!$C$6,MONTH($A362),""))</f>
        <v/>
      </c>
    </row>
    <row r="363">
      <c r="A363" s="11" t="n"/>
      <c r="B363" s="12" t="n"/>
      <c r="C363" s="12" t="n"/>
      <c r="D363" s="12" t="n"/>
      <c r="E363" s="12" t="n"/>
      <c r="F363" s="13" t="n"/>
      <c r="G363" s="14" t="n"/>
      <c r="H363" s="15">
        <f>IF($F363="","",ROUND($F363*$G363,2))</f>
        <v/>
      </c>
      <c r="I363" s="14" t="n"/>
      <c r="J363" s="15">
        <f>IF($F363="","",ROUND($F363*$I363,2))</f>
        <v/>
      </c>
      <c r="K363" s="15">
        <f>IF($F363="","",$F363+$H363-$J363)</f>
        <v/>
      </c>
      <c r="L363" s="12" t="n"/>
      <c r="M363">
        <f>IF(OR($A363="",$F363=""),"",IF(YEAR($A363)=Inicio!$C$6,ROUNDUP(MONTH($A363)/3,0),"Otro año"))</f>
        <v/>
      </c>
      <c r="N363">
        <f>IF(OR($A363="",$F363=""),"",IF(YEAR($A363)=Inicio!$C$6,MONTH($A363),""))</f>
        <v/>
      </c>
    </row>
    <row r="364">
      <c r="A364" s="11" t="n"/>
      <c r="B364" s="12" t="n"/>
      <c r="C364" s="12" t="n"/>
      <c r="D364" s="12" t="n"/>
      <c r="E364" s="12" t="n"/>
      <c r="F364" s="13" t="n"/>
      <c r="G364" s="14" t="n"/>
      <c r="H364" s="15">
        <f>IF($F364="","",ROUND($F364*$G364,2))</f>
        <v/>
      </c>
      <c r="I364" s="14" t="n"/>
      <c r="J364" s="15">
        <f>IF($F364="","",ROUND($F364*$I364,2))</f>
        <v/>
      </c>
      <c r="K364" s="15">
        <f>IF($F364="","",$F364+$H364-$J364)</f>
        <v/>
      </c>
      <c r="L364" s="12" t="n"/>
      <c r="M364">
        <f>IF(OR($A364="",$F364=""),"",IF(YEAR($A364)=Inicio!$C$6,ROUNDUP(MONTH($A364)/3,0),"Otro año"))</f>
        <v/>
      </c>
      <c r="N364">
        <f>IF(OR($A364="",$F364=""),"",IF(YEAR($A364)=Inicio!$C$6,MONTH($A364),""))</f>
        <v/>
      </c>
    </row>
    <row r="365">
      <c r="A365" s="11" t="n"/>
      <c r="B365" s="12" t="n"/>
      <c r="C365" s="12" t="n"/>
      <c r="D365" s="12" t="n"/>
      <c r="E365" s="12" t="n"/>
      <c r="F365" s="13" t="n"/>
      <c r="G365" s="14" t="n"/>
      <c r="H365" s="15">
        <f>IF($F365="","",ROUND($F365*$G365,2))</f>
        <v/>
      </c>
      <c r="I365" s="14" t="n"/>
      <c r="J365" s="15">
        <f>IF($F365="","",ROUND($F365*$I365,2))</f>
        <v/>
      </c>
      <c r="K365" s="15">
        <f>IF($F365="","",$F365+$H365-$J365)</f>
        <v/>
      </c>
      <c r="L365" s="12" t="n"/>
      <c r="M365">
        <f>IF(OR($A365="",$F365=""),"",IF(YEAR($A365)=Inicio!$C$6,ROUNDUP(MONTH($A365)/3,0),"Otro año"))</f>
        <v/>
      </c>
      <c r="N365">
        <f>IF(OR($A365="",$F365=""),"",IF(YEAR($A365)=Inicio!$C$6,MONTH($A365),""))</f>
        <v/>
      </c>
    </row>
    <row r="366">
      <c r="A366" s="11" t="n"/>
      <c r="B366" s="12" t="n"/>
      <c r="C366" s="12" t="n"/>
      <c r="D366" s="12" t="n"/>
      <c r="E366" s="12" t="n"/>
      <c r="F366" s="13" t="n"/>
      <c r="G366" s="14" t="n"/>
      <c r="H366" s="15">
        <f>IF($F366="","",ROUND($F366*$G366,2))</f>
        <v/>
      </c>
      <c r="I366" s="14" t="n"/>
      <c r="J366" s="15">
        <f>IF($F366="","",ROUND($F366*$I366,2))</f>
        <v/>
      </c>
      <c r="K366" s="15">
        <f>IF($F366="","",$F366+$H366-$J366)</f>
        <v/>
      </c>
      <c r="L366" s="12" t="n"/>
      <c r="M366">
        <f>IF(OR($A366="",$F366=""),"",IF(YEAR($A366)=Inicio!$C$6,ROUNDUP(MONTH($A366)/3,0),"Otro año"))</f>
        <v/>
      </c>
      <c r="N366">
        <f>IF(OR($A366="",$F366=""),"",IF(YEAR($A366)=Inicio!$C$6,MONTH($A366),""))</f>
        <v/>
      </c>
    </row>
    <row r="367">
      <c r="A367" s="11" t="n"/>
      <c r="B367" s="12" t="n"/>
      <c r="C367" s="12" t="n"/>
      <c r="D367" s="12" t="n"/>
      <c r="E367" s="12" t="n"/>
      <c r="F367" s="13" t="n"/>
      <c r="G367" s="14" t="n"/>
      <c r="H367" s="15">
        <f>IF($F367="","",ROUND($F367*$G367,2))</f>
        <v/>
      </c>
      <c r="I367" s="14" t="n"/>
      <c r="J367" s="15">
        <f>IF($F367="","",ROUND($F367*$I367,2))</f>
        <v/>
      </c>
      <c r="K367" s="15">
        <f>IF($F367="","",$F367+$H367-$J367)</f>
        <v/>
      </c>
      <c r="L367" s="12" t="n"/>
      <c r="M367">
        <f>IF(OR($A367="",$F367=""),"",IF(YEAR($A367)=Inicio!$C$6,ROUNDUP(MONTH($A367)/3,0),"Otro año"))</f>
        <v/>
      </c>
      <c r="N367">
        <f>IF(OR($A367="",$F367=""),"",IF(YEAR($A367)=Inicio!$C$6,MONTH($A367),""))</f>
        <v/>
      </c>
    </row>
    <row r="368">
      <c r="A368" s="11" t="n"/>
      <c r="B368" s="12" t="n"/>
      <c r="C368" s="12" t="n"/>
      <c r="D368" s="12" t="n"/>
      <c r="E368" s="12" t="n"/>
      <c r="F368" s="13" t="n"/>
      <c r="G368" s="14" t="n"/>
      <c r="H368" s="15">
        <f>IF($F368="","",ROUND($F368*$G368,2))</f>
        <v/>
      </c>
      <c r="I368" s="14" t="n"/>
      <c r="J368" s="15">
        <f>IF($F368="","",ROUND($F368*$I368,2))</f>
        <v/>
      </c>
      <c r="K368" s="15">
        <f>IF($F368="","",$F368+$H368-$J368)</f>
        <v/>
      </c>
      <c r="L368" s="12" t="n"/>
      <c r="M368">
        <f>IF(OR($A368="",$F368=""),"",IF(YEAR($A368)=Inicio!$C$6,ROUNDUP(MONTH($A368)/3,0),"Otro año"))</f>
        <v/>
      </c>
      <c r="N368">
        <f>IF(OR($A368="",$F368=""),"",IF(YEAR($A368)=Inicio!$C$6,MONTH($A368),""))</f>
        <v/>
      </c>
    </row>
    <row r="369">
      <c r="A369" s="11" t="n"/>
      <c r="B369" s="12" t="n"/>
      <c r="C369" s="12" t="n"/>
      <c r="D369" s="12" t="n"/>
      <c r="E369" s="12" t="n"/>
      <c r="F369" s="13" t="n"/>
      <c r="G369" s="14" t="n"/>
      <c r="H369" s="15">
        <f>IF($F369="","",ROUND($F369*$G369,2))</f>
        <v/>
      </c>
      <c r="I369" s="14" t="n"/>
      <c r="J369" s="15">
        <f>IF($F369="","",ROUND($F369*$I369,2))</f>
        <v/>
      </c>
      <c r="K369" s="15">
        <f>IF($F369="","",$F369+$H369-$J369)</f>
        <v/>
      </c>
      <c r="L369" s="12" t="n"/>
      <c r="M369">
        <f>IF(OR($A369="",$F369=""),"",IF(YEAR($A369)=Inicio!$C$6,ROUNDUP(MONTH($A369)/3,0),"Otro año"))</f>
        <v/>
      </c>
      <c r="N369">
        <f>IF(OR($A369="",$F369=""),"",IF(YEAR($A369)=Inicio!$C$6,MONTH($A369),""))</f>
        <v/>
      </c>
    </row>
    <row r="370">
      <c r="A370" s="11" t="n"/>
      <c r="B370" s="12" t="n"/>
      <c r="C370" s="12" t="n"/>
      <c r="D370" s="12" t="n"/>
      <c r="E370" s="12" t="n"/>
      <c r="F370" s="13" t="n"/>
      <c r="G370" s="14" t="n"/>
      <c r="H370" s="15">
        <f>IF($F370="","",ROUND($F370*$G370,2))</f>
        <v/>
      </c>
      <c r="I370" s="14" t="n"/>
      <c r="J370" s="15">
        <f>IF($F370="","",ROUND($F370*$I370,2))</f>
        <v/>
      </c>
      <c r="K370" s="15">
        <f>IF($F370="","",$F370+$H370-$J370)</f>
        <v/>
      </c>
      <c r="L370" s="12" t="n"/>
      <c r="M370">
        <f>IF(OR($A370="",$F370=""),"",IF(YEAR($A370)=Inicio!$C$6,ROUNDUP(MONTH($A370)/3,0),"Otro año"))</f>
        <v/>
      </c>
      <c r="N370">
        <f>IF(OR($A370="",$F370=""),"",IF(YEAR($A370)=Inicio!$C$6,MONTH($A370),""))</f>
        <v/>
      </c>
    </row>
    <row r="371">
      <c r="A371" s="11" t="n"/>
      <c r="B371" s="12" t="n"/>
      <c r="C371" s="12" t="n"/>
      <c r="D371" s="12" t="n"/>
      <c r="E371" s="12" t="n"/>
      <c r="F371" s="13" t="n"/>
      <c r="G371" s="14" t="n"/>
      <c r="H371" s="15">
        <f>IF($F371="","",ROUND($F371*$G371,2))</f>
        <v/>
      </c>
      <c r="I371" s="14" t="n"/>
      <c r="J371" s="15">
        <f>IF($F371="","",ROUND($F371*$I371,2))</f>
        <v/>
      </c>
      <c r="K371" s="15">
        <f>IF($F371="","",$F371+$H371-$J371)</f>
        <v/>
      </c>
      <c r="L371" s="12" t="n"/>
      <c r="M371">
        <f>IF(OR($A371="",$F371=""),"",IF(YEAR($A371)=Inicio!$C$6,ROUNDUP(MONTH($A371)/3,0),"Otro año"))</f>
        <v/>
      </c>
      <c r="N371">
        <f>IF(OR($A371="",$F371=""),"",IF(YEAR($A371)=Inicio!$C$6,MONTH($A371),""))</f>
        <v/>
      </c>
    </row>
    <row r="372">
      <c r="A372" s="11" t="n"/>
      <c r="B372" s="12" t="n"/>
      <c r="C372" s="12" t="n"/>
      <c r="D372" s="12" t="n"/>
      <c r="E372" s="12" t="n"/>
      <c r="F372" s="13" t="n"/>
      <c r="G372" s="14" t="n"/>
      <c r="H372" s="15">
        <f>IF($F372="","",ROUND($F372*$G372,2))</f>
        <v/>
      </c>
      <c r="I372" s="14" t="n"/>
      <c r="J372" s="15">
        <f>IF($F372="","",ROUND($F372*$I372,2))</f>
        <v/>
      </c>
      <c r="K372" s="15">
        <f>IF($F372="","",$F372+$H372-$J372)</f>
        <v/>
      </c>
      <c r="L372" s="12" t="n"/>
      <c r="M372">
        <f>IF(OR($A372="",$F372=""),"",IF(YEAR($A372)=Inicio!$C$6,ROUNDUP(MONTH($A372)/3,0),"Otro año"))</f>
        <v/>
      </c>
      <c r="N372">
        <f>IF(OR($A372="",$F372=""),"",IF(YEAR($A372)=Inicio!$C$6,MONTH($A372),""))</f>
        <v/>
      </c>
    </row>
    <row r="373">
      <c r="A373" s="11" t="n"/>
      <c r="B373" s="12" t="n"/>
      <c r="C373" s="12" t="n"/>
      <c r="D373" s="12" t="n"/>
      <c r="E373" s="12" t="n"/>
      <c r="F373" s="13" t="n"/>
      <c r="G373" s="14" t="n"/>
      <c r="H373" s="15">
        <f>IF($F373="","",ROUND($F373*$G373,2))</f>
        <v/>
      </c>
      <c r="I373" s="14" t="n"/>
      <c r="J373" s="15">
        <f>IF($F373="","",ROUND($F373*$I373,2))</f>
        <v/>
      </c>
      <c r="K373" s="15">
        <f>IF($F373="","",$F373+$H373-$J373)</f>
        <v/>
      </c>
      <c r="L373" s="12" t="n"/>
      <c r="M373">
        <f>IF(OR($A373="",$F373=""),"",IF(YEAR($A373)=Inicio!$C$6,ROUNDUP(MONTH($A373)/3,0),"Otro año"))</f>
        <v/>
      </c>
      <c r="N373">
        <f>IF(OR($A373="",$F373=""),"",IF(YEAR($A373)=Inicio!$C$6,MONTH($A373),""))</f>
        <v/>
      </c>
    </row>
    <row r="374">
      <c r="A374" s="11" t="n"/>
      <c r="B374" s="12" t="n"/>
      <c r="C374" s="12" t="n"/>
      <c r="D374" s="12" t="n"/>
      <c r="E374" s="12" t="n"/>
      <c r="F374" s="13" t="n"/>
      <c r="G374" s="14" t="n"/>
      <c r="H374" s="15">
        <f>IF($F374="","",ROUND($F374*$G374,2))</f>
        <v/>
      </c>
      <c r="I374" s="14" t="n"/>
      <c r="J374" s="15">
        <f>IF($F374="","",ROUND($F374*$I374,2))</f>
        <v/>
      </c>
      <c r="K374" s="15">
        <f>IF($F374="","",$F374+$H374-$J374)</f>
        <v/>
      </c>
      <c r="L374" s="12" t="n"/>
      <c r="M374">
        <f>IF(OR($A374="",$F374=""),"",IF(YEAR($A374)=Inicio!$C$6,ROUNDUP(MONTH($A374)/3,0),"Otro año"))</f>
        <v/>
      </c>
      <c r="N374">
        <f>IF(OR($A374="",$F374=""),"",IF(YEAR($A374)=Inicio!$C$6,MONTH($A374),""))</f>
        <v/>
      </c>
    </row>
    <row r="375">
      <c r="A375" s="11" t="n"/>
      <c r="B375" s="12" t="n"/>
      <c r="C375" s="12" t="n"/>
      <c r="D375" s="12" t="n"/>
      <c r="E375" s="12" t="n"/>
      <c r="F375" s="13" t="n"/>
      <c r="G375" s="14" t="n"/>
      <c r="H375" s="15">
        <f>IF($F375="","",ROUND($F375*$G375,2))</f>
        <v/>
      </c>
      <c r="I375" s="14" t="n"/>
      <c r="J375" s="15">
        <f>IF($F375="","",ROUND($F375*$I375,2))</f>
        <v/>
      </c>
      <c r="K375" s="15">
        <f>IF($F375="","",$F375+$H375-$J375)</f>
        <v/>
      </c>
      <c r="L375" s="12" t="n"/>
      <c r="M375">
        <f>IF(OR($A375="",$F375=""),"",IF(YEAR($A375)=Inicio!$C$6,ROUNDUP(MONTH($A375)/3,0),"Otro año"))</f>
        <v/>
      </c>
      <c r="N375">
        <f>IF(OR($A375="",$F375=""),"",IF(YEAR($A375)=Inicio!$C$6,MONTH($A375),""))</f>
        <v/>
      </c>
    </row>
    <row r="376">
      <c r="A376" s="11" t="n"/>
      <c r="B376" s="12" t="n"/>
      <c r="C376" s="12" t="n"/>
      <c r="D376" s="12" t="n"/>
      <c r="E376" s="12" t="n"/>
      <c r="F376" s="13" t="n"/>
      <c r="G376" s="14" t="n"/>
      <c r="H376" s="15">
        <f>IF($F376="","",ROUND($F376*$G376,2))</f>
        <v/>
      </c>
      <c r="I376" s="14" t="n"/>
      <c r="J376" s="15">
        <f>IF($F376="","",ROUND($F376*$I376,2))</f>
        <v/>
      </c>
      <c r="K376" s="15">
        <f>IF($F376="","",$F376+$H376-$J376)</f>
        <v/>
      </c>
      <c r="L376" s="12" t="n"/>
      <c r="M376">
        <f>IF(OR($A376="",$F376=""),"",IF(YEAR($A376)=Inicio!$C$6,ROUNDUP(MONTH($A376)/3,0),"Otro año"))</f>
        <v/>
      </c>
      <c r="N376">
        <f>IF(OR($A376="",$F376=""),"",IF(YEAR($A376)=Inicio!$C$6,MONTH($A376),""))</f>
        <v/>
      </c>
    </row>
    <row r="377">
      <c r="A377" s="11" t="n"/>
      <c r="B377" s="12" t="n"/>
      <c r="C377" s="12" t="n"/>
      <c r="D377" s="12" t="n"/>
      <c r="E377" s="12" t="n"/>
      <c r="F377" s="13" t="n"/>
      <c r="G377" s="14" t="n"/>
      <c r="H377" s="15">
        <f>IF($F377="","",ROUND($F377*$G377,2))</f>
        <v/>
      </c>
      <c r="I377" s="14" t="n"/>
      <c r="J377" s="15">
        <f>IF($F377="","",ROUND($F377*$I377,2))</f>
        <v/>
      </c>
      <c r="K377" s="15">
        <f>IF($F377="","",$F377+$H377-$J377)</f>
        <v/>
      </c>
      <c r="L377" s="12" t="n"/>
      <c r="M377">
        <f>IF(OR($A377="",$F377=""),"",IF(YEAR($A377)=Inicio!$C$6,ROUNDUP(MONTH($A377)/3,0),"Otro año"))</f>
        <v/>
      </c>
      <c r="N377">
        <f>IF(OR($A377="",$F377=""),"",IF(YEAR($A377)=Inicio!$C$6,MONTH($A377),""))</f>
        <v/>
      </c>
    </row>
    <row r="378">
      <c r="A378" s="11" t="n"/>
      <c r="B378" s="12" t="n"/>
      <c r="C378" s="12" t="n"/>
      <c r="D378" s="12" t="n"/>
      <c r="E378" s="12" t="n"/>
      <c r="F378" s="13" t="n"/>
      <c r="G378" s="14" t="n"/>
      <c r="H378" s="15">
        <f>IF($F378="","",ROUND($F378*$G378,2))</f>
        <v/>
      </c>
      <c r="I378" s="14" t="n"/>
      <c r="J378" s="15">
        <f>IF($F378="","",ROUND($F378*$I378,2))</f>
        <v/>
      </c>
      <c r="K378" s="15">
        <f>IF($F378="","",$F378+$H378-$J378)</f>
        <v/>
      </c>
      <c r="L378" s="12" t="n"/>
      <c r="M378">
        <f>IF(OR($A378="",$F378=""),"",IF(YEAR($A378)=Inicio!$C$6,ROUNDUP(MONTH($A378)/3,0),"Otro año"))</f>
        <v/>
      </c>
      <c r="N378">
        <f>IF(OR($A378="",$F378=""),"",IF(YEAR($A378)=Inicio!$C$6,MONTH($A378),""))</f>
        <v/>
      </c>
    </row>
    <row r="379">
      <c r="A379" s="11" t="n"/>
      <c r="B379" s="12" t="n"/>
      <c r="C379" s="12" t="n"/>
      <c r="D379" s="12" t="n"/>
      <c r="E379" s="12" t="n"/>
      <c r="F379" s="13" t="n"/>
      <c r="G379" s="14" t="n"/>
      <c r="H379" s="15">
        <f>IF($F379="","",ROUND($F379*$G379,2))</f>
        <v/>
      </c>
      <c r="I379" s="14" t="n"/>
      <c r="J379" s="15">
        <f>IF($F379="","",ROUND($F379*$I379,2))</f>
        <v/>
      </c>
      <c r="K379" s="15">
        <f>IF($F379="","",$F379+$H379-$J379)</f>
        <v/>
      </c>
      <c r="L379" s="12" t="n"/>
      <c r="M379">
        <f>IF(OR($A379="",$F379=""),"",IF(YEAR($A379)=Inicio!$C$6,ROUNDUP(MONTH($A379)/3,0),"Otro año"))</f>
        <v/>
      </c>
      <c r="N379">
        <f>IF(OR($A379="",$F379=""),"",IF(YEAR($A379)=Inicio!$C$6,MONTH($A379),""))</f>
        <v/>
      </c>
    </row>
    <row r="380">
      <c r="A380" s="11" t="n"/>
      <c r="B380" s="12" t="n"/>
      <c r="C380" s="12" t="n"/>
      <c r="D380" s="12" t="n"/>
      <c r="E380" s="12" t="n"/>
      <c r="F380" s="13" t="n"/>
      <c r="G380" s="14" t="n"/>
      <c r="H380" s="15">
        <f>IF($F380="","",ROUND($F380*$G380,2))</f>
        <v/>
      </c>
      <c r="I380" s="14" t="n"/>
      <c r="J380" s="15">
        <f>IF($F380="","",ROUND($F380*$I380,2))</f>
        <v/>
      </c>
      <c r="K380" s="15">
        <f>IF($F380="","",$F380+$H380-$J380)</f>
        <v/>
      </c>
      <c r="L380" s="12" t="n"/>
      <c r="M380">
        <f>IF(OR($A380="",$F380=""),"",IF(YEAR($A380)=Inicio!$C$6,ROUNDUP(MONTH($A380)/3,0),"Otro año"))</f>
        <v/>
      </c>
      <c r="N380">
        <f>IF(OR($A380="",$F380=""),"",IF(YEAR($A380)=Inicio!$C$6,MONTH($A380),""))</f>
        <v/>
      </c>
    </row>
    <row r="381">
      <c r="A381" s="11" t="n"/>
      <c r="B381" s="12" t="n"/>
      <c r="C381" s="12" t="n"/>
      <c r="D381" s="12" t="n"/>
      <c r="E381" s="12" t="n"/>
      <c r="F381" s="13" t="n"/>
      <c r="G381" s="14" t="n"/>
      <c r="H381" s="15">
        <f>IF($F381="","",ROUND($F381*$G381,2))</f>
        <v/>
      </c>
      <c r="I381" s="14" t="n"/>
      <c r="J381" s="15">
        <f>IF($F381="","",ROUND($F381*$I381,2))</f>
        <v/>
      </c>
      <c r="K381" s="15">
        <f>IF($F381="","",$F381+$H381-$J381)</f>
        <v/>
      </c>
      <c r="L381" s="12" t="n"/>
      <c r="M381">
        <f>IF(OR($A381="",$F381=""),"",IF(YEAR($A381)=Inicio!$C$6,ROUNDUP(MONTH($A381)/3,0),"Otro año"))</f>
        <v/>
      </c>
      <c r="N381">
        <f>IF(OR($A381="",$F381=""),"",IF(YEAR($A381)=Inicio!$C$6,MONTH($A381),""))</f>
        <v/>
      </c>
    </row>
    <row r="382">
      <c r="A382" s="11" t="n"/>
      <c r="B382" s="12" t="n"/>
      <c r="C382" s="12" t="n"/>
      <c r="D382" s="12" t="n"/>
      <c r="E382" s="12" t="n"/>
      <c r="F382" s="13" t="n"/>
      <c r="G382" s="14" t="n"/>
      <c r="H382" s="15">
        <f>IF($F382="","",ROUND($F382*$G382,2))</f>
        <v/>
      </c>
      <c r="I382" s="14" t="n"/>
      <c r="J382" s="15">
        <f>IF($F382="","",ROUND($F382*$I382,2))</f>
        <v/>
      </c>
      <c r="K382" s="15">
        <f>IF($F382="","",$F382+$H382-$J382)</f>
        <v/>
      </c>
      <c r="L382" s="12" t="n"/>
      <c r="M382">
        <f>IF(OR($A382="",$F382=""),"",IF(YEAR($A382)=Inicio!$C$6,ROUNDUP(MONTH($A382)/3,0),"Otro año"))</f>
        <v/>
      </c>
      <c r="N382">
        <f>IF(OR($A382="",$F382=""),"",IF(YEAR($A382)=Inicio!$C$6,MONTH($A382),""))</f>
        <v/>
      </c>
    </row>
    <row r="383">
      <c r="A383" s="11" t="n"/>
      <c r="B383" s="12" t="n"/>
      <c r="C383" s="12" t="n"/>
      <c r="D383" s="12" t="n"/>
      <c r="E383" s="12" t="n"/>
      <c r="F383" s="13" t="n"/>
      <c r="G383" s="14" t="n"/>
      <c r="H383" s="15">
        <f>IF($F383="","",ROUND($F383*$G383,2))</f>
        <v/>
      </c>
      <c r="I383" s="14" t="n"/>
      <c r="J383" s="15">
        <f>IF($F383="","",ROUND($F383*$I383,2))</f>
        <v/>
      </c>
      <c r="K383" s="15">
        <f>IF($F383="","",$F383+$H383-$J383)</f>
        <v/>
      </c>
      <c r="L383" s="12" t="n"/>
      <c r="M383">
        <f>IF(OR($A383="",$F383=""),"",IF(YEAR($A383)=Inicio!$C$6,ROUNDUP(MONTH($A383)/3,0),"Otro año"))</f>
        <v/>
      </c>
      <c r="N383">
        <f>IF(OR($A383="",$F383=""),"",IF(YEAR($A383)=Inicio!$C$6,MONTH($A383),""))</f>
        <v/>
      </c>
    </row>
    <row r="384">
      <c r="A384" s="11" t="n"/>
      <c r="B384" s="12" t="n"/>
      <c r="C384" s="12" t="n"/>
      <c r="D384" s="12" t="n"/>
      <c r="E384" s="12" t="n"/>
      <c r="F384" s="13" t="n"/>
      <c r="G384" s="14" t="n"/>
      <c r="H384" s="15">
        <f>IF($F384="","",ROUND($F384*$G384,2))</f>
        <v/>
      </c>
      <c r="I384" s="14" t="n"/>
      <c r="J384" s="15">
        <f>IF($F384="","",ROUND($F384*$I384,2))</f>
        <v/>
      </c>
      <c r="K384" s="15">
        <f>IF($F384="","",$F384+$H384-$J384)</f>
        <v/>
      </c>
      <c r="L384" s="12" t="n"/>
      <c r="M384">
        <f>IF(OR($A384="",$F384=""),"",IF(YEAR($A384)=Inicio!$C$6,ROUNDUP(MONTH($A384)/3,0),"Otro año"))</f>
        <v/>
      </c>
      <c r="N384">
        <f>IF(OR($A384="",$F384=""),"",IF(YEAR($A384)=Inicio!$C$6,MONTH($A384),""))</f>
        <v/>
      </c>
    </row>
    <row r="385">
      <c r="A385" s="11" t="n"/>
      <c r="B385" s="12" t="n"/>
      <c r="C385" s="12" t="n"/>
      <c r="D385" s="12" t="n"/>
      <c r="E385" s="12" t="n"/>
      <c r="F385" s="13" t="n"/>
      <c r="G385" s="14" t="n"/>
      <c r="H385" s="15">
        <f>IF($F385="","",ROUND($F385*$G385,2))</f>
        <v/>
      </c>
      <c r="I385" s="14" t="n"/>
      <c r="J385" s="15">
        <f>IF($F385="","",ROUND($F385*$I385,2))</f>
        <v/>
      </c>
      <c r="K385" s="15">
        <f>IF($F385="","",$F385+$H385-$J385)</f>
        <v/>
      </c>
      <c r="L385" s="12" t="n"/>
      <c r="M385">
        <f>IF(OR($A385="",$F385=""),"",IF(YEAR($A385)=Inicio!$C$6,ROUNDUP(MONTH($A385)/3,0),"Otro año"))</f>
        <v/>
      </c>
      <c r="N385">
        <f>IF(OR($A385="",$F385=""),"",IF(YEAR($A385)=Inicio!$C$6,MONTH($A385),""))</f>
        <v/>
      </c>
    </row>
    <row r="386">
      <c r="A386" s="11" t="n"/>
      <c r="B386" s="12" t="n"/>
      <c r="C386" s="12" t="n"/>
      <c r="D386" s="12" t="n"/>
      <c r="E386" s="12" t="n"/>
      <c r="F386" s="13" t="n"/>
      <c r="G386" s="14" t="n"/>
      <c r="H386" s="15">
        <f>IF($F386="","",ROUND($F386*$G386,2))</f>
        <v/>
      </c>
      <c r="I386" s="14" t="n"/>
      <c r="J386" s="15">
        <f>IF($F386="","",ROUND($F386*$I386,2))</f>
        <v/>
      </c>
      <c r="K386" s="15">
        <f>IF($F386="","",$F386+$H386-$J386)</f>
        <v/>
      </c>
      <c r="L386" s="12" t="n"/>
      <c r="M386">
        <f>IF(OR($A386="",$F386=""),"",IF(YEAR($A386)=Inicio!$C$6,ROUNDUP(MONTH($A386)/3,0),"Otro año"))</f>
        <v/>
      </c>
      <c r="N386">
        <f>IF(OR($A386="",$F386=""),"",IF(YEAR($A386)=Inicio!$C$6,MONTH($A386),""))</f>
        <v/>
      </c>
    </row>
    <row r="387">
      <c r="A387" s="11" t="n"/>
      <c r="B387" s="12" t="n"/>
      <c r="C387" s="12" t="n"/>
      <c r="D387" s="12" t="n"/>
      <c r="E387" s="12" t="n"/>
      <c r="F387" s="13" t="n"/>
      <c r="G387" s="14" t="n"/>
      <c r="H387" s="15">
        <f>IF($F387="","",ROUND($F387*$G387,2))</f>
        <v/>
      </c>
      <c r="I387" s="14" t="n"/>
      <c r="J387" s="15">
        <f>IF($F387="","",ROUND($F387*$I387,2))</f>
        <v/>
      </c>
      <c r="K387" s="15">
        <f>IF($F387="","",$F387+$H387-$J387)</f>
        <v/>
      </c>
      <c r="L387" s="12" t="n"/>
      <c r="M387">
        <f>IF(OR($A387="",$F387=""),"",IF(YEAR($A387)=Inicio!$C$6,ROUNDUP(MONTH($A387)/3,0),"Otro año"))</f>
        <v/>
      </c>
      <c r="N387">
        <f>IF(OR($A387="",$F387=""),"",IF(YEAR($A387)=Inicio!$C$6,MONTH($A387),""))</f>
        <v/>
      </c>
    </row>
    <row r="388">
      <c r="A388" s="11" t="n"/>
      <c r="B388" s="12" t="n"/>
      <c r="C388" s="12" t="n"/>
      <c r="D388" s="12" t="n"/>
      <c r="E388" s="12" t="n"/>
      <c r="F388" s="13" t="n"/>
      <c r="G388" s="14" t="n"/>
      <c r="H388" s="15">
        <f>IF($F388="","",ROUND($F388*$G388,2))</f>
        <v/>
      </c>
      <c r="I388" s="14" t="n"/>
      <c r="J388" s="15">
        <f>IF($F388="","",ROUND($F388*$I388,2))</f>
        <v/>
      </c>
      <c r="K388" s="15">
        <f>IF($F388="","",$F388+$H388-$J388)</f>
        <v/>
      </c>
      <c r="L388" s="12" t="n"/>
      <c r="M388">
        <f>IF(OR($A388="",$F388=""),"",IF(YEAR($A388)=Inicio!$C$6,ROUNDUP(MONTH($A388)/3,0),"Otro año"))</f>
        <v/>
      </c>
      <c r="N388">
        <f>IF(OR($A388="",$F388=""),"",IF(YEAR($A388)=Inicio!$C$6,MONTH($A388),""))</f>
        <v/>
      </c>
    </row>
    <row r="389">
      <c r="A389" s="11" t="n"/>
      <c r="B389" s="12" t="n"/>
      <c r="C389" s="12" t="n"/>
      <c r="D389" s="12" t="n"/>
      <c r="E389" s="12" t="n"/>
      <c r="F389" s="13" t="n"/>
      <c r="G389" s="14" t="n"/>
      <c r="H389" s="15">
        <f>IF($F389="","",ROUND($F389*$G389,2))</f>
        <v/>
      </c>
      <c r="I389" s="14" t="n"/>
      <c r="J389" s="15">
        <f>IF($F389="","",ROUND($F389*$I389,2))</f>
        <v/>
      </c>
      <c r="K389" s="15">
        <f>IF($F389="","",$F389+$H389-$J389)</f>
        <v/>
      </c>
      <c r="L389" s="12" t="n"/>
      <c r="M389">
        <f>IF(OR($A389="",$F389=""),"",IF(YEAR($A389)=Inicio!$C$6,ROUNDUP(MONTH($A389)/3,0),"Otro año"))</f>
        <v/>
      </c>
      <c r="N389">
        <f>IF(OR($A389="",$F389=""),"",IF(YEAR($A389)=Inicio!$C$6,MONTH($A389),""))</f>
        <v/>
      </c>
    </row>
    <row r="390">
      <c r="A390" s="11" t="n"/>
      <c r="B390" s="12" t="n"/>
      <c r="C390" s="12" t="n"/>
      <c r="D390" s="12" t="n"/>
      <c r="E390" s="12" t="n"/>
      <c r="F390" s="13" t="n"/>
      <c r="G390" s="14" t="n"/>
      <c r="H390" s="15">
        <f>IF($F390="","",ROUND($F390*$G390,2))</f>
        <v/>
      </c>
      <c r="I390" s="14" t="n"/>
      <c r="J390" s="15">
        <f>IF($F390="","",ROUND($F390*$I390,2))</f>
        <v/>
      </c>
      <c r="K390" s="15">
        <f>IF($F390="","",$F390+$H390-$J390)</f>
        <v/>
      </c>
      <c r="L390" s="12" t="n"/>
      <c r="M390">
        <f>IF(OR($A390="",$F390=""),"",IF(YEAR($A390)=Inicio!$C$6,ROUNDUP(MONTH($A390)/3,0),"Otro año"))</f>
        <v/>
      </c>
      <c r="N390">
        <f>IF(OR($A390="",$F390=""),"",IF(YEAR($A390)=Inicio!$C$6,MONTH($A390),""))</f>
        <v/>
      </c>
    </row>
    <row r="391">
      <c r="A391" s="11" t="n"/>
      <c r="B391" s="12" t="n"/>
      <c r="C391" s="12" t="n"/>
      <c r="D391" s="12" t="n"/>
      <c r="E391" s="12" t="n"/>
      <c r="F391" s="13" t="n"/>
      <c r="G391" s="14" t="n"/>
      <c r="H391" s="15">
        <f>IF($F391="","",ROUND($F391*$G391,2))</f>
        <v/>
      </c>
      <c r="I391" s="14" t="n"/>
      <c r="J391" s="15">
        <f>IF($F391="","",ROUND($F391*$I391,2))</f>
        <v/>
      </c>
      <c r="K391" s="15">
        <f>IF($F391="","",$F391+$H391-$J391)</f>
        <v/>
      </c>
      <c r="L391" s="12" t="n"/>
      <c r="M391">
        <f>IF(OR($A391="",$F391=""),"",IF(YEAR($A391)=Inicio!$C$6,ROUNDUP(MONTH($A391)/3,0),"Otro año"))</f>
        <v/>
      </c>
      <c r="N391">
        <f>IF(OR($A391="",$F391=""),"",IF(YEAR($A391)=Inicio!$C$6,MONTH($A391),""))</f>
        <v/>
      </c>
    </row>
    <row r="392">
      <c r="A392" s="11" t="n"/>
      <c r="B392" s="12" t="n"/>
      <c r="C392" s="12" t="n"/>
      <c r="D392" s="12" t="n"/>
      <c r="E392" s="12" t="n"/>
      <c r="F392" s="13" t="n"/>
      <c r="G392" s="14" t="n"/>
      <c r="H392" s="15">
        <f>IF($F392="","",ROUND($F392*$G392,2))</f>
        <v/>
      </c>
      <c r="I392" s="14" t="n"/>
      <c r="J392" s="15">
        <f>IF($F392="","",ROUND($F392*$I392,2))</f>
        <v/>
      </c>
      <c r="K392" s="15">
        <f>IF($F392="","",$F392+$H392-$J392)</f>
        <v/>
      </c>
      <c r="L392" s="12" t="n"/>
      <c r="M392">
        <f>IF(OR($A392="",$F392=""),"",IF(YEAR($A392)=Inicio!$C$6,ROUNDUP(MONTH($A392)/3,0),"Otro año"))</f>
        <v/>
      </c>
      <c r="N392">
        <f>IF(OR($A392="",$F392=""),"",IF(YEAR($A392)=Inicio!$C$6,MONTH($A392),""))</f>
        <v/>
      </c>
    </row>
    <row r="393">
      <c r="A393" s="11" t="n"/>
      <c r="B393" s="12" t="n"/>
      <c r="C393" s="12" t="n"/>
      <c r="D393" s="12" t="n"/>
      <c r="E393" s="12" t="n"/>
      <c r="F393" s="13" t="n"/>
      <c r="G393" s="14" t="n"/>
      <c r="H393" s="15">
        <f>IF($F393="","",ROUND($F393*$G393,2))</f>
        <v/>
      </c>
      <c r="I393" s="14" t="n"/>
      <c r="J393" s="15">
        <f>IF($F393="","",ROUND($F393*$I393,2))</f>
        <v/>
      </c>
      <c r="K393" s="15">
        <f>IF($F393="","",$F393+$H393-$J393)</f>
        <v/>
      </c>
      <c r="L393" s="12" t="n"/>
      <c r="M393">
        <f>IF(OR($A393="",$F393=""),"",IF(YEAR($A393)=Inicio!$C$6,ROUNDUP(MONTH($A393)/3,0),"Otro año"))</f>
        <v/>
      </c>
      <c r="N393">
        <f>IF(OR($A393="",$F393=""),"",IF(YEAR($A393)=Inicio!$C$6,MONTH($A393),""))</f>
        <v/>
      </c>
    </row>
    <row r="394">
      <c r="A394" s="11" t="n"/>
      <c r="B394" s="12" t="n"/>
      <c r="C394" s="12" t="n"/>
      <c r="D394" s="12" t="n"/>
      <c r="E394" s="12" t="n"/>
      <c r="F394" s="13" t="n"/>
      <c r="G394" s="14" t="n"/>
      <c r="H394" s="15">
        <f>IF($F394="","",ROUND($F394*$G394,2))</f>
        <v/>
      </c>
      <c r="I394" s="14" t="n"/>
      <c r="J394" s="15">
        <f>IF($F394="","",ROUND($F394*$I394,2))</f>
        <v/>
      </c>
      <c r="K394" s="15">
        <f>IF($F394="","",$F394+$H394-$J394)</f>
        <v/>
      </c>
      <c r="L394" s="12" t="n"/>
      <c r="M394">
        <f>IF(OR($A394="",$F394=""),"",IF(YEAR($A394)=Inicio!$C$6,ROUNDUP(MONTH($A394)/3,0),"Otro año"))</f>
        <v/>
      </c>
      <c r="N394">
        <f>IF(OR($A394="",$F394=""),"",IF(YEAR($A394)=Inicio!$C$6,MONTH($A394),""))</f>
        <v/>
      </c>
    </row>
    <row r="395">
      <c r="A395" s="11" t="n"/>
      <c r="B395" s="12" t="n"/>
      <c r="C395" s="12" t="n"/>
      <c r="D395" s="12" t="n"/>
      <c r="E395" s="12" t="n"/>
      <c r="F395" s="13" t="n"/>
      <c r="G395" s="14" t="n"/>
      <c r="H395" s="15">
        <f>IF($F395="","",ROUND($F395*$G395,2))</f>
        <v/>
      </c>
      <c r="I395" s="14" t="n"/>
      <c r="J395" s="15">
        <f>IF($F395="","",ROUND($F395*$I395,2))</f>
        <v/>
      </c>
      <c r="K395" s="15">
        <f>IF($F395="","",$F395+$H395-$J395)</f>
        <v/>
      </c>
      <c r="L395" s="12" t="n"/>
      <c r="M395">
        <f>IF(OR($A395="",$F395=""),"",IF(YEAR($A395)=Inicio!$C$6,ROUNDUP(MONTH($A395)/3,0),"Otro año"))</f>
        <v/>
      </c>
      <c r="N395">
        <f>IF(OR($A395="",$F395=""),"",IF(YEAR($A395)=Inicio!$C$6,MONTH($A395),""))</f>
        <v/>
      </c>
    </row>
    <row r="396">
      <c r="A396" s="11" t="n"/>
      <c r="B396" s="12" t="n"/>
      <c r="C396" s="12" t="n"/>
      <c r="D396" s="12" t="n"/>
      <c r="E396" s="12" t="n"/>
      <c r="F396" s="13" t="n"/>
      <c r="G396" s="14" t="n"/>
      <c r="H396" s="15">
        <f>IF($F396="","",ROUND($F396*$G396,2))</f>
        <v/>
      </c>
      <c r="I396" s="14" t="n"/>
      <c r="J396" s="15">
        <f>IF($F396="","",ROUND($F396*$I396,2))</f>
        <v/>
      </c>
      <c r="K396" s="15">
        <f>IF($F396="","",$F396+$H396-$J396)</f>
        <v/>
      </c>
      <c r="L396" s="12" t="n"/>
      <c r="M396">
        <f>IF(OR($A396="",$F396=""),"",IF(YEAR($A396)=Inicio!$C$6,ROUNDUP(MONTH($A396)/3,0),"Otro año"))</f>
        <v/>
      </c>
      <c r="N396">
        <f>IF(OR($A396="",$F396=""),"",IF(YEAR($A396)=Inicio!$C$6,MONTH($A396),""))</f>
        <v/>
      </c>
    </row>
    <row r="397">
      <c r="A397" s="11" t="n"/>
      <c r="B397" s="12" t="n"/>
      <c r="C397" s="12" t="n"/>
      <c r="D397" s="12" t="n"/>
      <c r="E397" s="12" t="n"/>
      <c r="F397" s="13" t="n"/>
      <c r="G397" s="14" t="n"/>
      <c r="H397" s="15">
        <f>IF($F397="","",ROUND($F397*$G397,2))</f>
        <v/>
      </c>
      <c r="I397" s="14" t="n"/>
      <c r="J397" s="15">
        <f>IF($F397="","",ROUND($F397*$I397,2))</f>
        <v/>
      </c>
      <c r="K397" s="15">
        <f>IF($F397="","",$F397+$H397-$J397)</f>
        <v/>
      </c>
      <c r="L397" s="12" t="n"/>
      <c r="M397">
        <f>IF(OR($A397="",$F397=""),"",IF(YEAR($A397)=Inicio!$C$6,ROUNDUP(MONTH($A397)/3,0),"Otro año"))</f>
        <v/>
      </c>
      <c r="N397">
        <f>IF(OR($A397="",$F397=""),"",IF(YEAR($A397)=Inicio!$C$6,MONTH($A397),""))</f>
        <v/>
      </c>
    </row>
    <row r="398">
      <c r="A398" s="11" t="n"/>
      <c r="B398" s="12" t="n"/>
      <c r="C398" s="12" t="n"/>
      <c r="D398" s="12" t="n"/>
      <c r="E398" s="12" t="n"/>
      <c r="F398" s="13" t="n"/>
      <c r="G398" s="14" t="n"/>
      <c r="H398" s="15">
        <f>IF($F398="","",ROUND($F398*$G398,2))</f>
        <v/>
      </c>
      <c r="I398" s="14" t="n"/>
      <c r="J398" s="15">
        <f>IF($F398="","",ROUND($F398*$I398,2))</f>
        <v/>
      </c>
      <c r="K398" s="15">
        <f>IF($F398="","",$F398+$H398-$J398)</f>
        <v/>
      </c>
      <c r="L398" s="12" t="n"/>
      <c r="M398">
        <f>IF(OR($A398="",$F398=""),"",IF(YEAR($A398)=Inicio!$C$6,ROUNDUP(MONTH($A398)/3,0),"Otro año"))</f>
        <v/>
      </c>
      <c r="N398">
        <f>IF(OR($A398="",$F398=""),"",IF(YEAR($A398)=Inicio!$C$6,MONTH($A398),""))</f>
        <v/>
      </c>
    </row>
    <row r="399">
      <c r="A399" s="11" t="n"/>
      <c r="B399" s="12" t="n"/>
      <c r="C399" s="12" t="n"/>
      <c r="D399" s="12" t="n"/>
      <c r="E399" s="12" t="n"/>
      <c r="F399" s="13" t="n"/>
      <c r="G399" s="14" t="n"/>
      <c r="H399" s="15">
        <f>IF($F399="","",ROUND($F399*$G399,2))</f>
        <v/>
      </c>
      <c r="I399" s="14" t="n"/>
      <c r="J399" s="15">
        <f>IF($F399="","",ROUND($F399*$I399,2))</f>
        <v/>
      </c>
      <c r="K399" s="15">
        <f>IF($F399="","",$F399+$H399-$J399)</f>
        <v/>
      </c>
      <c r="L399" s="12" t="n"/>
      <c r="M399">
        <f>IF(OR($A399="",$F399=""),"",IF(YEAR($A399)=Inicio!$C$6,ROUNDUP(MONTH($A399)/3,0),"Otro año"))</f>
        <v/>
      </c>
      <c r="N399">
        <f>IF(OR($A399="",$F399=""),"",IF(YEAR($A399)=Inicio!$C$6,MONTH($A399),""))</f>
        <v/>
      </c>
    </row>
    <row r="400">
      <c r="A400" s="11" t="n"/>
      <c r="B400" s="12" t="n"/>
      <c r="C400" s="12" t="n"/>
      <c r="D400" s="12" t="n"/>
      <c r="E400" s="12" t="n"/>
      <c r="F400" s="13" t="n"/>
      <c r="G400" s="14" t="n"/>
      <c r="H400" s="15">
        <f>IF($F400="","",ROUND($F400*$G400,2))</f>
        <v/>
      </c>
      <c r="I400" s="14" t="n"/>
      <c r="J400" s="15">
        <f>IF($F400="","",ROUND($F400*$I400,2))</f>
        <v/>
      </c>
      <c r="K400" s="15">
        <f>IF($F400="","",$F400+$H400-$J400)</f>
        <v/>
      </c>
      <c r="L400" s="12" t="n"/>
      <c r="M400">
        <f>IF(OR($A400="",$F400=""),"",IF(YEAR($A400)=Inicio!$C$6,ROUNDUP(MONTH($A400)/3,0),"Otro año"))</f>
        <v/>
      </c>
      <c r="N400">
        <f>IF(OR($A400="",$F400=""),"",IF(YEAR($A400)=Inicio!$C$6,MONTH($A400),""))</f>
        <v/>
      </c>
    </row>
    <row r="401">
      <c r="A401" s="11" t="n"/>
      <c r="B401" s="12" t="n"/>
      <c r="C401" s="12" t="n"/>
      <c r="D401" s="12" t="n"/>
      <c r="E401" s="12" t="n"/>
      <c r="F401" s="13" t="n"/>
      <c r="G401" s="14" t="n"/>
      <c r="H401" s="15">
        <f>IF($F401="","",ROUND($F401*$G401,2))</f>
        <v/>
      </c>
      <c r="I401" s="14" t="n"/>
      <c r="J401" s="15">
        <f>IF($F401="","",ROUND($F401*$I401,2))</f>
        <v/>
      </c>
      <c r="K401" s="15">
        <f>IF($F401="","",$F401+$H401-$J401)</f>
        <v/>
      </c>
      <c r="L401" s="12" t="n"/>
      <c r="M401">
        <f>IF(OR($A401="",$F401=""),"",IF(YEAR($A401)=Inicio!$C$6,ROUNDUP(MONTH($A401)/3,0),"Otro año"))</f>
        <v/>
      </c>
      <c r="N401">
        <f>IF(OR($A401="",$F401=""),"",IF(YEAR($A401)=Inicio!$C$6,MONTH($A401),""))</f>
        <v/>
      </c>
    </row>
    <row r="402">
      <c r="A402" s="11" t="n"/>
      <c r="B402" s="12" t="n"/>
      <c r="C402" s="12" t="n"/>
      <c r="D402" s="12" t="n"/>
      <c r="E402" s="12" t="n"/>
      <c r="F402" s="13" t="n"/>
      <c r="G402" s="14" t="n"/>
      <c r="H402" s="15">
        <f>IF($F402="","",ROUND($F402*$G402,2))</f>
        <v/>
      </c>
      <c r="I402" s="14" t="n"/>
      <c r="J402" s="15">
        <f>IF($F402="","",ROUND($F402*$I402,2))</f>
        <v/>
      </c>
      <c r="K402" s="15">
        <f>IF($F402="","",$F402+$H402-$J402)</f>
        <v/>
      </c>
      <c r="L402" s="12" t="n"/>
      <c r="M402">
        <f>IF(OR($A402="",$F402=""),"",IF(YEAR($A402)=Inicio!$C$6,ROUNDUP(MONTH($A402)/3,0),"Otro año"))</f>
        <v/>
      </c>
      <c r="N402">
        <f>IF(OR($A402="",$F402=""),"",IF(YEAR($A402)=Inicio!$C$6,MONTH($A402),""))</f>
        <v/>
      </c>
    </row>
    <row r="403">
      <c r="A403" s="11" t="n"/>
      <c r="B403" s="12" t="n"/>
      <c r="C403" s="12" t="n"/>
      <c r="D403" s="12" t="n"/>
      <c r="E403" s="12" t="n"/>
      <c r="F403" s="13" t="n"/>
      <c r="G403" s="14" t="n"/>
      <c r="H403" s="15">
        <f>IF($F403="","",ROUND($F403*$G403,2))</f>
        <v/>
      </c>
      <c r="I403" s="14" t="n"/>
      <c r="J403" s="15">
        <f>IF($F403="","",ROUND($F403*$I403,2))</f>
        <v/>
      </c>
      <c r="K403" s="15">
        <f>IF($F403="","",$F403+$H403-$J403)</f>
        <v/>
      </c>
      <c r="L403" s="12" t="n"/>
      <c r="M403">
        <f>IF(OR($A403="",$F403=""),"",IF(YEAR($A403)=Inicio!$C$6,ROUNDUP(MONTH($A403)/3,0),"Otro año"))</f>
        <v/>
      </c>
      <c r="N403">
        <f>IF(OR($A403="",$F403=""),"",IF(YEAR($A403)=Inicio!$C$6,MONTH($A403),""))</f>
        <v/>
      </c>
    </row>
    <row r="404">
      <c r="A404" s="11" t="n"/>
      <c r="B404" s="12" t="n"/>
      <c r="C404" s="12" t="n"/>
      <c r="D404" s="12" t="n"/>
      <c r="E404" s="12" t="n"/>
      <c r="F404" s="13" t="n"/>
      <c r="G404" s="14" t="n"/>
      <c r="H404" s="15">
        <f>IF($F404="","",ROUND($F404*$G404,2))</f>
        <v/>
      </c>
      <c r="I404" s="14" t="n"/>
      <c r="J404" s="15">
        <f>IF($F404="","",ROUND($F404*$I404,2))</f>
        <v/>
      </c>
      <c r="K404" s="15">
        <f>IF($F404="","",$F404+$H404-$J404)</f>
        <v/>
      </c>
      <c r="L404" s="12" t="n"/>
      <c r="M404">
        <f>IF(OR($A404="",$F404=""),"",IF(YEAR($A404)=Inicio!$C$6,ROUNDUP(MONTH($A404)/3,0),"Otro año"))</f>
        <v/>
      </c>
      <c r="N404">
        <f>IF(OR($A404="",$F404=""),"",IF(YEAR($A404)=Inicio!$C$6,MONTH($A404),""))</f>
        <v/>
      </c>
    </row>
    <row r="405">
      <c r="A405" s="11" t="n"/>
      <c r="B405" s="12" t="n"/>
      <c r="C405" s="12" t="n"/>
      <c r="D405" s="12" t="n"/>
      <c r="E405" s="12" t="n"/>
      <c r="F405" s="13" t="n"/>
      <c r="G405" s="14" t="n"/>
      <c r="H405" s="15">
        <f>IF($F405="","",ROUND($F405*$G405,2))</f>
        <v/>
      </c>
      <c r="I405" s="14" t="n"/>
      <c r="J405" s="15">
        <f>IF($F405="","",ROUND($F405*$I405,2))</f>
        <v/>
      </c>
      <c r="K405" s="15">
        <f>IF($F405="","",$F405+$H405-$J405)</f>
        <v/>
      </c>
      <c r="L405" s="12" t="n"/>
      <c r="M405">
        <f>IF(OR($A405="",$F405=""),"",IF(YEAR($A405)=Inicio!$C$6,ROUNDUP(MONTH($A405)/3,0),"Otro año"))</f>
        <v/>
      </c>
      <c r="N405">
        <f>IF(OR($A405="",$F405=""),"",IF(YEAR($A405)=Inicio!$C$6,MONTH($A405),""))</f>
        <v/>
      </c>
    </row>
    <row r="406">
      <c r="A406" s="11" t="n"/>
      <c r="B406" s="12" t="n"/>
      <c r="C406" s="12" t="n"/>
      <c r="D406" s="12" t="n"/>
      <c r="E406" s="12" t="n"/>
      <c r="F406" s="13" t="n"/>
      <c r="G406" s="14" t="n"/>
      <c r="H406" s="15">
        <f>IF($F406="","",ROUND($F406*$G406,2))</f>
        <v/>
      </c>
      <c r="I406" s="14" t="n"/>
      <c r="J406" s="15">
        <f>IF($F406="","",ROUND($F406*$I406,2))</f>
        <v/>
      </c>
      <c r="K406" s="15">
        <f>IF($F406="","",$F406+$H406-$J406)</f>
        <v/>
      </c>
      <c r="L406" s="12" t="n"/>
      <c r="M406">
        <f>IF(OR($A406="",$F406=""),"",IF(YEAR($A406)=Inicio!$C$6,ROUNDUP(MONTH($A406)/3,0),"Otro año"))</f>
        <v/>
      </c>
      <c r="N406">
        <f>IF(OR($A406="",$F406=""),"",IF(YEAR($A406)=Inicio!$C$6,MONTH($A406),""))</f>
        <v/>
      </c>
    </row>
    <row r="407">
      <c r="A407" s="11" t="n"/>
      <c r="B407" s="12" t="n"/>
      <c r="C407" s="12" t="n"/>
      <c r="D407" s="12" t="n"/>
      <c r="E407" s="12" t="n"/>
      <c r="F407" s="13" t="n"/>
      <c r="G407" s="14" t="n"/>
      <c r="H407" s="15">
        <f>IF($F407="","",ROUND($F407*$G407,2))</f>
        <v/>
      </c>
      <c r="I407" s="14" t="n"/>
      <c r="J407" s="15">
        <f>IF($F407="","",ROUND($F407*$I407,2))</f>
        <v/>
      </c>
      <c r="K407" s="15">
        <f>IF($F407="","",$F407+$H407-$J407)</f>
        <v/>
      </c>
      <c r="L407" s="12" t="n"/>
      <c r="M407">
        <f>IF(OR($A407="",$F407=""),"",IF(YEAR($A407)=Inicio!$C$6,ROUNDUP(MONTH($A407)/3,0),"Otro año"))</f>
        <v/>
      </c>
      <c r="N407">
        <f>IF(OR($A407="",$F407=""),"",IF(YEAR($A407)=Inicio!$C$6,MONTH($A407),""))</f>
        <v/>
      </c>
    </row>
    <row r="408">
      <c r="A408" s="11" t="n"/>
      <c r="B408" s="12" t="n"/>
      <c r="C408" s="12" t="n"/>
      <c r="D408" s="12" t="n"/>
      <c r="E408" s="12" t="n"/>
      <c r="F408" s="13" t="n"/>
      <c r="G408" s="14" t="n"/>
      <c r="H408" s="15">
        <f>IF($F408="","",ROUND($F408*$G408,2))</f>
        <v/>
      </c>
      <c r="I408" s="14" t="n"/>
      <c r="J408" s="15">
        <f>IF($F408="","",ROUND($F408*$I408,2))</f>
        <v/>
      </c>
      <c r="K408" s="15">
        <f>IF($F408="","",$F408+$H408-$J408)</f>
        <v/>
      </c>
      <c r="L408" s="12" t="n"/>
      <c r="M408">
        <f>IF(OR($A408="",$F408=""),"",IF(YEAR($A408)=Inicio!$C$6,ROUNDUP(MONTH($A408)/3,0),"Otro año"))</f>
        <v/>
      </c>
      <c r="N408">
        <f>IF(OR($A408="",$F408=""),"",IF(YEAR($A408)=Inicio!$C$6,MONTH($A408),""))</f>
        <v/>
      </c>
    </row>
    <row r="409">
      <c r="A409" s="11" t="n"/>
      <c r="B409" s="12" t="n"/>
      <c r="C409" s="12" t="n"/>
      <c r="D409" s="12" t="n"/>
      <c r="E409" s="12" t="n"/>
      <c r="F409" s="13" t="n"/>
      <c r="G409" s="14" t="n"/>
      <c r="H409" s="15">
        <f>IF($F409="","",ROUND($F409*$G409,2))</f>
        <v/>
      </c>
      <c r="I409" s="14" t="n"/>
      <c r="J409" s="15">
        <f>IF($F409="","",ROUND($F409*$I409,2))</f>
        <v/>
      </c>
      <c r="K409" s="15">
        <f>IF($F409="","",$F409+$H409-$J409)</f>
        <v/>
      </c>
      <c r="L409" s="12" t="n"/>
      <c r="M409">
        <f>IF(OR($A409="",$F409=""),"",IF(YEAR($A409)=Inicio!$C$6,ROUNDUP(MONTH($A409)/3,0),"Otro año"))</f>
        <v/>
      </c>
      <c r="N409">
        <f>IF(OR($A409="",$F409=""),"",IF(YEAR($A409)=Inicio!$C$6,MONTH($A409),""))</f>
        <v/>
      </c>
    </row>
    <row r="410">
      <c r="A410" s="11" t="n"/>
      <c r="B410" s="12" t="n"/>
      <c r="C410" s="12" t="n"/>
      <c r="D410" s="12" t="n"/>
      <c r="E410" s="12" t="n"/>
      <c r="F410" s="13" t="n"/>
      <c r="G410" s="14" t="n"/>
      <c r="H410" s="15">
        <f>IF($F410="","",ROUND($F410*$G410,2))</f>
        <v/>
      </c>
      <c r="I410" s="14" t="n"/>
      <c r="J410" s="15">
        <f>IF($F410="","",ROUND($F410*$I410,2))</f>
        <v/>
      </c>
      <c r="K410" s="15">
        <f>IF($F410="","",$F410+$H410-$J410)</f>
        <v/>
      </c>
      <c r="L410" s="12" t="n"/>
      <c r="M410">
        <f>IF(OR($A410="",$F410=""),"",IF(YEAR($A410)=Inicio!$C$6,ROUNDUP(MONTH($A410)/3,0),"Otro año"))</f>
        <v/>
      </c>
      <c r="N410">
        <f>IF(OR($A410="",$F410=""),"",IF(YEAR($A410)=Inicio!$C$6,MONTH($A410),""))</f>
        <v/>
      </c>
    </row>
    <row r="411">
      <c r="A411" s="11" t="n"/>
      <c r="B411" s="12" t="n"/>
      <c r="C411" s="12" t="n"/>
      <c r="D411" s="12" t="n"/>
      <c r="E411" s="12" t="n"/>
      <c r="F411" s="13" t="n"/>
      <c r="G411" s="14" t="n"/>
      <c r="H411" s="15">
        <f>IF($F411="","",ROUND($F411*$G411,2))</f>
        <v/>
      </c>
      <c r="I411" s="14" t="n"/>
      <c r="J411" s="15">
        <f>IF($F411="","",ROUND($F411*$I411,2))</f>
        <v/>
      </c>
      <c r="K411" s="15">
        <f>IF($F411="","",$F411+$H411-$J411)</f>
        <v/>
      </c>
      <c r="L411" s="12" t="n"/>
      <c r="M411">
        <f>IF(OR($A411="",$F411=""),"",IF(YEAR($A411)=Inicio!$C$6,ROUNDUP(MONTH($A411)/3,0),"Otro año"))</f>
        <v/>
      </c>
      <c r="N411">
        <f>IF(OR($A411="",$F411=""),"",IF(YEAR($A411)=Inicio!$C$6,MONTH($A411),""))</f>
        <v/>
      </c>
    </row>
    <row r="412">
      <c r="A412" s="11" t="n"/>
      <c r="B412" s="12" t="n"/>
      <c r="C412" s="12" t="n"/>
      <c r="D412" s="12" t="n"/>
      <c r="E412" s="12" t="n"/>
      <c r="F412" s="13" t="n"/>
      <c r="G412" s="14" t="n"/>
      <c r="H412" s="15">
        <f>IF($F412="","",ROUND($F412*$G412,2))</f>
        <v/>
      </c>
      <c r="I412" s="14" t="n"/>
      <c r="J412" s="15">
        <f>IF($F412="","",ROUND($F412*$I412,2))</f>
        <v/>
      </c>
      <c r="K412" s="15">
        <f>IF($F412="","",$F412+$H412-$J412)</f>
        <v/>
      </c>
      <c r="L412" s="12" t="n"/>
      <c r="M412">
        <f>IF(OR($A412="",$F412=""),"",IF(YEAR($A412)=Inicio!$C$6,ROUNDUP(MONTH($A412)/3,0),"Otro año"))</f>
        <v/>
      </c>
      <c r="N412">
        <f>IF(OR($A412="",$F412=""),"",IF(YEAR($A412)=Inicio!$C$6,MONTH($A412),""))</f>
        <v/>
      </c>
    </row>
    <row r="413">
      <c r="A413" s="11" t="n"/>
      <c r="B413" s="12" t="n"/>
      <c r="C413" s="12" t="n"/>
      <c r="D413" s="12" t="n"/>
      <c r="E413" s="12" t="n"/>
      <c r="F413" s="13" t="n"/>
      <c r="G413" s="14" t="n"/>
      <c r="H413" s="15">
        <f>IF($F413="","",ROUND($F413*$G413,2))</f>
        <v/>
      </c>
      <c r="I413" s="14" t="n"/>
      <c r="J413" s="15">
        <f>IF($F413="","",ROUND($F413*$I413,2))</f>
        <v/>
      </c>
      <c r="K413" s="15">
        <f>IF($F413="","",$F413+$H413-$J413)</f>
        <v/>
      </c>
      <c r="L413" s="12" t="n"/>
      <c r="M413">
        <f>IF(OR($A413="",$F413=""),"",IF(YEAR($A413)=Inicio!$C$6,ROUNDUP(MONTH($A413)/3,0),"Otro año"))</f>
        <v/>
      </c>
      <c r="N413">
        <f>IF(OR($A413="",$F413=""),"",IF(YEAR($A413)=Inicio!$C$6,MONTH($A413),""))</f>
        <v/>
      </c>
    </row>
    <row r="414">
      <c r="A414" s="11" t="n"/>
      <c r="B414" s="12" t="n"/>
      <c r="C414" s="12" t="n"/>
      <c r="D414" s="12" t="n"/>
      <c r="E414" s="12" t="n"/>
      <c r="F414" s="13" t="n"/>
      <c r="G414" s="14" t="n"/>
      <c r="H414" s="15">
        <f>IF($F414="","",ROUND($F414*$G414,2))</f>
        <v/>
      </c>
      <c r="I414" s="14" t="n"/>
      <c r="J414" s="15">
        <f>IF($F414="","",ROUND($F414*$I414,2))</f>
        <v/>
      </c>
      <c r="K414" s="15">
        <f>IF($F414="","",$F414+$H414-$J414)</f>
        <v/>
      </c>
      <c r="L414" s="12" t="n"/>
      <c r="M414">
        <f>IF(OR($A414="",$F414=""),"",IF(YEAR($A414)=Inicio!$C$6,ROUNDUP(MONTH($A414)/3,0),"Otro año"))</f>
        <v/>
      </c>
      <c r="N414">
        <f>IF(OR($A414="",$F414=""),"",IF(YEAR($A414)=Inicio!$C$6,MONTH($A414),""))</f>
        <v/>
      </c>
    </row>
    <row r="415">
      <c r="A415" s="11" t="n"/>
      <c r="B415" s="12" t="n"/>
      <c r="C415" s="12" t="n"/>
      <c r="D415" s="12" t="n"/>
      <c r="E415" s="12" t="n"/>
      <c r="F415" s="13" t="n"/>
      <c r="G415" s="14" t="n"/>
      <c r="H415" s="15">
        <f>IF($F415="","",ROUND($F415*$G415,2))</f>
        <v/>
      </c>
      <c r="I415" s="14" t="n"/>
      <c r="J415" s="15">
        <f>IF($F415="","",ROUND($F415*$I415,2))</f>
        <v/>
      </c>
      <c r="K415" s="15">
        <f>IF($F415="","",$F415+$H415-$J415)</f>
        <v/>
      </c>
      <c r="L415" s="12" t="n"/>
      <c r="M415">
        <f>IF(OR($A415="",$F415=""),"",IF(YEAR($A415)=Inicio!$C$6,ROUNDUP(MONTH($A415)/3,0),"Otro año"))</f>
        <v/>
      </c>
      <c r="N415">
        <f>IF(OR($A415="",$F415=""),"",IF(YEAR($A415)=Inicio!$C$6,MONTH($A415),""))</f>
        <v/>
      </c>
    </row>
    <row r="416">
      <c r="A416" s="11" t="n"/>
      <c r="B416" s="12" t="n"/>
      <c r="C416" s="12" t="n"/>
      <c r="D416" s="12" t="n"/>
      <c r="E416" s="12" t="n"/>
      <c r="F416" s="13" t="n"/>
      <c r="G416" s="14" t="n"/>
      <c r="H416" s="15">
        <f>IF($F416="","",ROUND($F416*$G416,2))</f>
        <v/>
      </c>
      <c r="I416" s="14" t="n"/>
      <c r="J416" s="15">
        <f>IF($F416="","",ROUND($F416*$I416,2))</f>
        <v/>
      </c>
      <c r="K416" s="15">
        <f>IF($F416="","",$F416+$H416-$J416)</f>
        <v/>
      </c>
      <c r="L416" s="12" t="n"/>
      <c r="M416">
        <f>IF(OR($A416="",$F416=""),"",IF(YEAR($A416)=Inicio!$C$6,ROUNDUP(MONTH($A416)/3,0),"Otro año"))</f>
        <v/>
      </c>
      <c r="N416">
        <f>IF(OR($A416="",$F416=""),"",IF(YEAR($A416)=Inicio!$C$6,MONTH($A416),""))</f>
        <v/>
      </c>
    </row>
    <row r="417">
      <c r="A417" s="11" t="n"/>
      <c r="B417" s="12" t="n"/>
      <c r="C417" s="12" t="n"/>
      <c r="D417" s="12" t="n"/>
      <c r="E417" s="12" t="n"/>
      <c r="F417" s="13" t="n"/>
      <c r="G417" s="14" t="n"/>
      <c r="H417" s="15">
        <f>IF($F417="","",ROUND($F417*$G417,2))</f>
        <v/>
      </c>
      <c r="I417" s="14" t="n"/>
      <c r="J417" s="15">
        <f>IF($F417="","",ROUND($F417*$I417,2))</f>
        <v/>
      </c>
      <c r="K417" s="15">
        <f>IF($F417="","",$F417+$H417-$J417)</f>
        <v/>
      </c>
      <c r="L417" s="12" t="n"/>
      <c r="M417">
        <f>IF(OR($A417="",$F417=""),"",IF(YEAR($A417)=Inicio!$C$6,ROUNDUP(MONTH($A417)/3,0),"Otro año"))</f>
        <v/>
      </c>
      <c r="N417">
        <f>IF(OR($A417="",$F417=""),"",IF(YEAR($A417)=Inicio!$C$6,MONTH($A417),""))</f>
        <v/>
      </c>
    </row>
    <row r="418">
      <c r="A418" s="11" t="n"/>
      <c r="B418" s="12" t="n"/>
      <c r="C418" s="12" t="n"/>
      <c r="D418" s="12" t="n"/>
      <c r="E418" s="12" t="n"/>
      <c r="F418" s="13" t="n"/>
      <c r="G418" s="14" t="n"/>
      <c r="H418" s="15">
        <f>IF($F418="","",ROUND($F418*$G418,2))</f>
        <v/>
      </c>
      <c r="I418" s="14" t="n"/>
      <c r="J418" s="15">
        <f>IF($F418="","",ROUND($F418*$I418,2))</f>
        <v/>
      </c>
      <c r="K418" s="15">
        <f>IF($F418="","",$F418+$H418-$J418)</f>
        <v/>
      </c>
      <c r="L418" s="12" t="n"/>
      <c r="M418">
        <f>IF(OR($A418="",$F418=""),"",IF(YEAR($A418)=Inicio!$C$6,ROUNDUP(MONTH($A418)/3,0),"Otro año"))</f>
        <v/>
      </c>
      <c r="N418">
        <f>IF(OR($A418="",$F418=""),"",IF(YEAR($A418)=Inicio!$C$6,MONTH($A418),""))</f>
        <v/>
      </c>
    </row>
    <row r="419">
      <c r="A419" s="11" t="n"/>
      <c r="B419" s="12" t="n"/>
      <c r="C419" s="12" t="n"/>
      <c r="D419" s="12" t="n"/>
      <c r="E419" s="12" t="n"/>
      <c r="F419" s="13" t="n"/>
      <c r="G419" s="14" t="n"/>
      <c r="H419" s="15">
        <f>IF($F419="","",ROUND($F419*$G419,2))</f>
        <v/>
      </c>
      <c r="I419" s="14" t="n"/>
      <c r="J419" s="15">
        <f>IF($F419="","",ROUND($F419*$I419,2))</f>
        <v/>
      </c>
      <c r="K419" s="15">
        <f>IF($F419="","",$F419+$H419-$J419)</f>
        <v/>
      </c>
      <c r="L419" s="12" t="n"/>
      <c r="M419">
        <f>IF(OR($A419="",$F419=""),"",IF(YEAR($A419)=Inicio!$C$6,ROUNDUP(MONTH($A419)/3,0),"Otro año"))</f>
        <v/>
      </c>
      <c r="N419">
        <f>IF(OR($A419="",$F419=""),"",IF(YEAR($A419)=Inicio!$C$6,MONTH($A419),""))</f>
        <v/>
      </c>
    </row>
    <row r="420">
      <c r="A420" s="11" t="n"/>
      <c r="B420" s="12" t="n"/>
      <c r="C420" s="12" t="n"/>
      <c r="D420" s="12" t="n"/>
      <c r="E420" s="12" t="n"/>
      <c r="F420" s="13" t="n"/>
      <c r="G420" s="14" t="n"/>
      <c r="H420" s="15">
        <f>IF($F420="","",ROUND($F420*$G420,2))</f>
        <v/>
      </c>
      <c r="I420" s="14" t="n"/>
      <c r="J420" s="15">
        <f>IF($F420="","",ROUND($F420*$I420,2))</f>
        <v/>
      </c>
      <c r="K420" s="15">
        <f>IF($F420="","",$F420+$H420-$J420)</f>
        <v/>
      </c>
      <c r="L420" s="12" t="n"/>
      <c r="M420">
        <f>IF(OR($A420="",$F420=""),"",IF(YEAR($A420)=Inicio!$C$6,ROUNDUP(MONTH($A420)/3,0),"Otro año"))</f>
        <v/>
      </c>
      <c r="N420">
        <f>IF(OR($A420="",$F420=""),"",IF(YEAR($A420)=Inicio!$C$6,MONTH($A420),""))</f>
        <v/>
      </c>
    </row>
    <row r="421">
      <c r="A421" s="11" t="n"/>
      <c r="B421" s="12" t="n"/>
      <c r="C421" s="12" t="n"/>
      <c r="D421" s="12" t="n"/>
      <c r="E421" s="12" t="n"/>
      <c r="F421" s="13" t="n"/>
      <c r="G421" s="14" t="n"/>
      <c r="H421" s="15">
        <f>IF($F421="","",ROUND($F421*$G421,2))</f>
        <v/>
      </c>
      <c r="I421" s="14" t="n"/>
      <c r="J421" s="15">
        <f>IF($F421="","",ROUND($F421*$I421,2))</f>
        <v/>
      </c>
      <c r="K421" s="15">
        <f>IF($F421="","",$F421+$H421-$J421)</f>
        <v/>
      </c>
      <c r="L421" s="12" t="n"/>
      <c r="M421">
        <f>IF(OR($A421="",$F421=""),"",IF(YEAR($A421)=Inicio!$C$6,ROUNDUP(MONTH($A421)/3,0),"Otro año"))</f>
        <v/>
      </c>
      <c r="N421">
        <f>IF(OR($A421="",$F421=""),"",IF(YEAR($A421)=Inicio!$C$6,MONTH($A421),""))</f>
        <v/>
      </c>
    </row>
    <row r="422">
      <c r="A422" s="11" t="n"/>
      <c r="B422" s="12" t="n"/>
      <c r="C422" s="12" t="n"/>
      <c r="D422" s="12" t="n"/>
      <c r="E422" s="12" t="n"/>
      <c r="F422" s="13" t="n"/>
      <c r="G422" s="14" t="n"/>
      <c r="H422" s="15">
        <f>IF($F422="","",ROUND($F422*$G422,2))</f>
        <v/>
      </c>
      <c r="I422" s="14" t="n"/>
      <c r="J422" s="15">
        <f>IF($F422="","",ROUND($F422*$I422,2))</f>
        <v/>
      </c>
      <c r="K422" s="15">
        <f>IF($F422="","",$F422+$H422-$J422)</f>
        <v/>
      </c>
      <c r="L422" s="12" t="n"/>
      <c r="M422">
        <f>IF(OR($A422="",$F422=""),"",IF(YEAR($A422)=Inicio!$C$6,ROUNDUP(MONTH($A422)/3,0),"Otro año"))</f>
        <v/>
      </c>
      <c r="N422">
        <f>IF(OR($A422="",$F422=""),"",IF(YEAR($A422)=Inicio!$C$6,MONTH($A422),""))</f>
        <v/>
      </c>
    </row>
    <row r="423">
      <c r="A423" s="11" t="n"/>
      <c r="B423" s="12" t="n"/>
      <c r="C423" s="12" t="n"/>
      <c r="D423" s="12" t="n"/>
      <c r="E423" s="12" t="n"/>
      <c r="F423" s="13" t="n"/>
      <c r="G423" s="14" t="n"/>
      <c r="H423" s="15">
        <f>IF($F423="","",ROUND($F423*$G423,2))</f>
        <v/>
      </c>
      <c r="I423" s="14" t="n"/>
      <c r="J423" s="15">
        <f>IF($F423="","",ROUND($F423*$I423,2))</f>
        <v/>
      </c>
      <c r="K423" s="15">
        <f>IF($F423="","",$F423+$H423-$J423)</f>
        <v/>
      </c>
      <c r="L423" s="12" t="n"/>
      <c r="M423">
        <f>IF(OR($A423="",$F423=""),"",IF(YEAR($A423)=Inicio!$C$6,ROUNDUP(MONTH($A423)/3,0),"Otro año"))</f>
        <v/>
      </c>
      <c r="N423">
        <f>IF(OR($A423="",$F423=""),"",IF(YEAR($A423)=Inicio!$C$6,MONTH($A423),""))</f>
        <v/>
      </c>
    </row>
    <row r="424">
      <c r="A424" s="11" t="n"/>
      <c r="B424" s="12" t="n"/>
      <c r="C424" s="12" t="n"/>
      <c r="D424" s="12" t="n"/>
      <c r="E424" s="12" t="n"/>
      <c r="F424" s="13" t="n"/>
      <c r="G424" s="14" t="n"/>
      <c r="H424" s="15">
        <f>IF($F424="","",ROUND($F424*$G424,2))</f>
        <v/>
      </c>
      <c r="I424" s="14" t="n"/>
      <c r="J424" s="15">
        <f>IF($F424="","",ROUND($F424*$I424,2))</f>
        <v/>
      </c>
      <c r="K424" s="15">
        <f>IF($F424="","",$F424+$H424-$J424)</f>
        <v/>
      </c>
      <c r="L424" s="12" t="n"/>
      <c r="M424">
        <f>IF(OR($A424="",$F424=""),"",IF(YEAR($A424)=Inicio!$C$6,ROUNDUP(MONTH($A424)/3,0),"Otro año"))</f>
        <v/>
      </c>
      <c r="N424">
        <f>IF(OR($A424="",$F424=""),"",IF(YEAR($A424)=Inicio!$C$6,MONTH($A424),""))</f>
        <v/>
      </c>
    </row>
    <row r="425">
      <c r="A425" s="11" t="n"/>
      <c r="B425" s="12" t="n"/>
      <c r="C425" s="12" t="n"/>
      <c r="D425" s="12" t="n"/>
      <c r="E425" s="12" t="n"/>
      <c r="F425" s="13" t="n"/>
      <c r="G425" s="14" t="n"/>
      <c r="H425" s="15">
        <f>IF($F425="","",ROUND($F425*$G425,2))</f>
        <v/>
      </c>
      <c r="I425" s="14" t="n"/>
      <c r="J425" s="15">
        <f>IF($F425="","",ROUND($F425*$I425,2))</f>
        <v/>
      </c>
      <c r="K425" s="15">
        <f>IF($F425="","",$F425+$H425-$J425)</f>
        <v/>
      </c>
      <c r="L425" s="12" t="n"/>
      <c r="M425">
        <f>IF(OR($A425="",$F425=""),"",IF(YEAR($A425)=Inicio!$C$6,ROUNDUP(MONTH($A425)/3,0),"Otro año"))</f>
        <v/>
      </c>
      <c r="N425">
        <f>IF(OR($A425="",$F425=""),"",IF(YEAR($A425)=Inicio!$C$6,MONTH($A425),""))</f>
        <v/>
      </c>
    </row>
    <row r="426">
      <c r="A426" s="11" t="n"/>
      <c r="B426" s="12" t="n"/>
      <c r="C426" s="12" t="n"/>
      <c r="D426" s="12" t="n"/>
      <c r="E426" s="12" t="n"/>
      <c r="F426" s="13" t="n"/>
      <c r="G426" s="14" t="n"/>
      <c r="H426" s="15">
        <f>IF($F426="","",ROUND($F426*$G426,2))</f>
        <v/>
      </c>
      <c r="I426" s="14" t="n"/>
      <c r="J426" s="15">
        <f>IF($F426="","",ROUND($F426*$I426,2))</f>
        <v/>
      </c>
      <c r="K426" s="15">
        <f>IF($F426="","",$F426+$H426-$J426)</f>
        <v/>
      </c>
      <c r="L426" s="12" t="n"/>
      <c r="M426">
        <f>IF(OR($A426="",$F426=""),"",IF(YEAR($A426)=Inicio!$C$6,ROUNDUP(MONTH($A426)/3,0),"Otro año"))</f>
        <v/>
      </c>
      <c r="N426">
        <f>IF(OR($A426="",$F426=""),"",IF(YEAR($A426)=Inicio!$C$6,MONTH($A426),""))</f>
        <v/>
      </c>
    </row>
    <row r="427">
      <c r="A427" s="11" t="n"/>
      <c r="B427" s="12" t="n"/>
      <c r="C427" s="12" t="n"/>
      <c r="D427" s="12" t="n"/>
      <c r="E427" s="12" t="n"/>
      <c r="F427" s="13" t="n"/>
      <c r="G427" s="14" t="n"/>
      <c r="H427" s="15">
        <f>IF($F427="","",ROUND($F427*$G427,2))</f>
        <v/>
      </c>
      <c r="I427" s="14" t="n"/>
      <c r="J427" s="15">
        <f>IF($F427="","",ROUND($F427*$I427,2))</f>
        <v/>
      </c>
      <c r="K427" s="15">
        <f>IF($F427="","",$F427+$H427-$J427)</f>
        <v/>
      </c>
      <c r="L427" s="12" t="n"/>
      <c r="M427">
        <f>IF(OR($A427="",$F427=""),"",IF(YEAR($A427)=Inicio!$C$6,ROUNDUP(MONTH($A427)/3,0),"Otro año"))</f>
        <v/>
      </c>
      <c r="N427">
        <f>IF(OR($A427="",$F427=""),"",IF(YEAR($A427)=Inicio!$C$6,MONTH($A427),""))</f>
        <v/>
      </c>
    </row>
    <row r="428">
      <c r="A428" s="11" t="n"/>
      <c r="B428" s="12" t="n"/>
      <c r="C428" s="12" t="n"/>
      <c r="D428" s="12" t="n"/>
      <c r="E428" s="12" t="n"/>
      <c r="F428" s="13" t="n"/>
      <c r="G428" s="14" t="n"/>
      <c r="H428" s="15">
        <f>IF($F428="","",ROUND($F428*$G428,2))</f>
        <v/>
      </c>
      <c r="I428" s="14" t="n"/>
      <c r="J428" s="15">
        <f>IF($F428="","",ROUND($F428*$I428,2))</f>
        <v/>
      </c>
      <c r="K428" s="15">
        <f>IF($F428="","",$F428+$H428-$J428)</f>
        <v/>
      </c>
      <c r="L428" s="12" t="n"/>
      <c r="M428">
        <f>IF(OR($A428="",$F428=""),"",IF(YEAR($A428)=Inicio!$C$6,ROUNDUP(MONTH($A428)/3,0),"Otro año"))</f>
        <v/>
      </c>
      <c r="N428">
        <f>IF(OR($A428="",$F428=""),"",IF(YEAR($A428)=Inicio!$C$6,MONTH($A428),""))</f>
        <v/>
      </c>
    </row>
    <row r="429">
      <c r="A429" s="11" t="n"/>
      <c r="B429" s="12" t="n"/>
      <c r="C429" s="12" t="n"/>
      <c r="D429" s="12" t="n"/>
      <c r="E429" s="12" t="n"/>
      <c r="F429" s="13" t="n"/>
      <c r="G429" s="14" t="n"/>
      <c r="H429" s="15">
        <f>IF($F429="","",ROUND($F429*$G429,2))</f>
        <v/>
      </c>
      <c r="I429" s="14" t="n"/>
      <c r="J429" s="15">
        <f>IF($F429="","",ROUND($F429*$I429,2))</f>
        <v/>
      </c>
      <c r="K429" s="15">
        <f>IF($F429="","",$F429+$H429-$J429)</f>
        <v/>
      </c>
      <c r="L429" s="12" t="n"/>
      <c r="M429">
        <f>IF(OR($A429="",$F429=""),"",IF(YEAR($A429)=Inicio!$C$6,ROUNDUP(MONTH($A429)/3,0),"Otro año"))</f>
        <v/>
      </c>
      <c r="N429">
        <f>IF(OR($A429="",$F429=""),"",IF(YEAR($A429)=Inicio!$C$6,MONTH($A429),""))</f>
        <v/>
      </c>
    </row>
    <row r="430">
      <c r="A430" s="11" t="n"/>
      <c r="B430" s="12" t="n"/>
      <c r="C430" s="12" t="n"/>
      <c r="D430" s="12" t="n"/>
      <c r="E430" s="12" t="n"/>
      <c r="F430" s="13" t="n"/>
      <c r="G430" s="14" t="n"/>
      <c r="H430" s="15">
        <f>IF($F430="","",ROUND($F430*$G430,2))</f>
        <v/>
      </c>
      <c r="I430" s="14" t="n"/>
      <c r="J430" s="15">
        <f>IF($F430="","",ROUND($F430*$I430,2))</f>
        <v/>
      </c>
      <c r="K430" s="15">
        <f>IF($F430="","",$F430+$H430-$J430)</f>
        <v/>
      </c>
      <c r="L430" s="12" t="n"/>
      <c r="M430">
        <f>IF(OR($A430="",$F430=""),"",IF(YEAR($A430)=Inicio!$C$6,ROUNDUP(MONTH($A430)/3,0),"Otro año"))</f>
        <v/>
      </c>
      <c r="N430">
        <f>IF(OR($A430="",$F430=""),"",IF(YEAR($A430)=Inicio!$C$6,MONTH($A430),""))</f>
        <v/>
      </c>
    </row>
    <row r="431">
      <c r="A431" s="11" t="n"/>
      <c r="B431" s="12" t="n"/>
      <c r="C431" s="12" t="n"/>
      <c r="D431" s="12" t="n"/>
      <c r="E431" s="12" t="n"/>
      <c r="F431" s="13" t="n"/>
      <c r="G431" s="14" t="n"/>
      <c r="H431" s="15">
        <f>IF($F431="","",ROUND($F431*$G431,2))</f>
        <v/>
      </c>
      <c r="I431" s="14" t="n"/>
      <c r="J431" s="15">
        <f>IF($F431="","",ROUND($F431*$I431,2))</f>
        <v/>
      </c>
      <c r="K431" s="15">
        <f>IF($F431="","",$F431+$H431-$J431)</f>
        <v/>
      </c>
      <c r="L431" s="12" t="n"/>
      <c r="M431">
        <f>IF(OR($A431="",$F431=""),"",IF(YEAR($A431)=Inicio!$C$6,ROUNDUP(MONTH($A431)/3,0),"Otro año"))</f>
        <v/>
      </c>
      <c r="N431">
        <f>IF(OR($A431="",$F431=""),"",IF(YEAR($A431)=Inicio!$C$6,MONTH($A431),""))</f>
        <v/>
      </c>
    </row>
    <row r="432">
      <c r="A432" s="11" t="n"/>
      <c r="B432" s="12" t="n"/>
      <c r="C432" s="12" t="n"/>
      <c r="D432" s="12" t="n"/>
      <c r="E432" s="12" t="n"/>
      <c r="F432" s="13" t="n"/>
      <c r="G432" s="14" t="n"/>
      <c r="H432" s="15">
        <f>IF($F432="","",ROUND($F432*$G432,2))</f>
        <v/>
      </c>
      <c r="I432" s="14" t="n"/>
      <c r="J432" s="15">
        <f>IF($F432="","",ROUND($F432*$I432,2))</f>
        <v/>
      </c>
      <c r="K432" s="15">
        <f>IF($F432="","",$F432+$H432-$J432)</f>
        <v/>
      </c>
      <c r="L432" s="12" t="n"/>
      <c r="M432">
        <f>IF(OR($A432="",$F432=""),"",IF(YEAR($A432)=Inicio!$C$6,ROUNDUP(MONTH($A432)/3,0),"Otro año"))</f>
        <v/>
      </c>
      <c r="N432">
        <f>IF(OR($A432="",$F432=""),"",IF(YEAR($A432)=Inicio!$C$6,MONTH($A432),""))</f>
        <v/>
      </c>
    </row>
    <row r="433">
      <c r="A433" s="11" t="n"/>
      <c r="B433" s="12" t="n"/>
      <c r="C433" s="12" t="n"/>
      <c r="D433" s="12" t="n"/>
      <c r="E433" s="12" t="n"/>
      <c r="F433" s="13" t="n"/>
      <c r="G433" s="14" t="n"/>
      <c r="H433" s="15">
        <f>IF($F433="","",ROUND($F433*$G433,2))</f>
        <v/>
      </c>
      <c r="I433" s="14" t="n"/>
      <c r="J433" s="15">
        <f>IF($F433="","",ROUND($F433*$I433,2))</f>
        <v/>
      </c>
      <c r="K433" s="15">
        <f>IF($F433="","",$F433+$H433-$J433)</f>
        <v/>
      </c>
      <c r="L433" s="12" t="n"/>
      <c r="M433">
        <f>IF(OR($A433="",$F433=""),"",IF(YEAR($A433)=Inicio!$C$6,ROUNDUP(MONTH($A433)/3,0),"Otro año"))</f>
        <v/>
      </c>
      <c r="N433">
        <f>IF(OR($A433="",$F433=""),"",IF(YEAR($A433)=Inicio!$C$6,MONTH($A433),""))</f>
        <v/>
      </c>
    </row>
    <row r="434">
      <c r="A434" s="11" t="n"/>
      <c r="B434" s="12" t="n"/>
      <c r="C434" s="12" t="n"/>
      <c r="D434" s="12" t="n"/>
      <c r="E434" s="12" t="n"/>
      <c r="F434" s="13" t="n"/>
      <c r="G434" s="14" t="n"/>
      <c r="H434" s="15">
        <f>IF($F434="","",ROUND($F434*$G434,2))</f>
        <v/>
      </c>
      <c r="I434" s="14" t="n"/>
      <c r="J434" s="15">
        <f>IF($F434="","",ROUND($F434*$I434,2))</f>
        <v/>
      </c>
      <c r="K434" s="15">
        <f>IF($F434="","",$F434+$H434-$J434)</f>
        <v/>
      </c>
      <c r="L434" s="12" t="n"/>
      <c r="M434">
        <f>IF(OR($A434="",$F434=""),"",IF(YEAR($A434)=Inicio!$C$6,ROUNDUP(MONTH($A434)/3,0),"Otro año"))</f>
        <v/>
      </c>
      <c r="N434">
        <f>IF(OR($A434="",$F434=""),"",IF(YEAR($A434)=Inicio!$C$6,MONTH($A434),""))</f>
        <v/>
      </c>
    </row>
    <row r="435">
      <c r="A435" s="11" t="n"/>
      <c r="B435" s="12" t="n"/>
      <c r="C435" s="12" t="n"/>
      <c r="D435" s="12" t="n"/>
      <c r="E435" s="12" t="n"/>
      <c r="F435" s="13" t="n"/>
      <c r="G435" s="14" t="n"/>
      <c r="H435" s="15">
        <f>IF($F435="","",ROUND($F435*$G435,2))</f>
        <v/>
      </c>
      <c r="I435" s="14" t="n"/>
      <c r="J435" s="15">
        <f>IF($F435="","",ROUND($F435*$I435,2))</f>
        <v/>
      </c>
      <c r="K435" s="15">
        <f>IF($F435="","",$F435+$H435-$J435)</f>
        <v/>
      </c>
      <c r="L435" s="12" t="n"/>
      <c r="M435">
        <f>IF(OR($A435="",$F435=""),"",IF(YEAR($A435)=Inicio!$C$6,ROUNDUP(MONTH($A435)/3,0),"Otro año"))</f>
        <v/>
      </c>
      <c r="N435">
        <f>IF(OR($A435="",$F435=""),"",IF(YEAR($A435)=Inicio!$C$6,MONTH($A435),""))</f>
        <v/>
      </c>
    </row>
    <row r="436">
      <c r="A436" s="11" t="n"/>
      <c r="B436" s="12" t="n"/>
      <c r="C436" s="12" t="n"/>
      <c r="D436" s="12" t="n"/>
      <c r="E436" s="12" t="n"/>
      <c r="F436" s="13" t="n"/>
      <c r="G436" s="14" t="n"/>
      <c r="H436" s="15">
        <f>IF($F436="","",ROUND($F436*$G436,2))</f>
        <v/>
      </c>
      <c r="I436" s="14" t="n"/>
      <c r="J436" s="15">
        <f>IF($F436="","",ROUND($F436*$I436,2))</f>
        <v/>
      </c>
      <c r="K436" s="15">
        <f>IF($F436="","",$F436+$H436-$J436)</f>
        <v/>
      </c>
      <c r="L436" s="12" t="n"/>
      <c r="M436">
        <f>IF(OR($A436="",$F436=""),"",IF(YEAR($A436)=Inicio!$C$6,ROUNDUP(MONTH($A436)/3,0),"Otro año"))</f>
        <v/>
      </c>
      <c r="N436">
        <f>IF(OR($A436="",$F436=""),"",IF(YEAR($A436)=Inicio!$C$6,MONTH($A436),""))</f>
        <v/>
      </c>
    </row>
    <row r="437">
      <c r="A437" s="11" t="n"/>
      <c r="B437" s="12" t="n"/>
      <c r="C437" s="12" t="n"/>
      <c r="D437" s="12" t="n"/>
      <c r="E437" s="12" t="n"/>
      <c r="F437" s="13" t="n"/>
      <c r="G437" s="14" t="n"/>
      <c r="H437" s="15">
        <f>IF($F437="","",ROUND($F437*$G437,2))</f>
        <v/>
      </c>
      <c r="I437" s="14" t="n"/>
      <c r="J437" s="15">
        <f>IF($F437="","",ROUND($F437*$I437,2))</f>
        <v/>
      </c>
      <c r="K437" s="15">
        <f>IF($F437="","",$F437+$H437-$J437)</f>
        <v/>
      </c>
      <c r="L437" s="12" t="n"/>
      <c r="M437">
        <f>IF(OR($A437="",$F437=""),"",IF(YEAR($A437)=Inicio!$C$6,ROUNDUP(MONTH($A437)/3,0),"Otro año"))</f>
        <v/>
      </c>
      <c r="N437">
        <f>IF(OR($A437="",$F437=""),"",IF(YEAR($A437)=Inicio!$C$6,MONTH($A437),""))</f>
        <v/>
      </c>
    </row>
    <row r="438">
      <c r="A438" s="11" t="n"/>
      <c r="B438" s="12" t="n"/>
      <c r="C438" s="12" t="n"/>
      <c r="D438" s="12" t="n"/>
      <c r="E438" s="12" t="n"/>
      <c r="F438" s="13" t="n"/>
      <c r="G438" s="14" t="n"/>
      <c r="H438" s="15">
        <f>IF($F438="","",ROUND($F438*$G438,2))</f>
        <v/>
      </c>
      <c r="I438" s="14" t="n"/>
      <c r="J438" s="15">
        <f>IF($F438="","",ROUND($F438*$I438,2))</f>
        <v/>
      </c>
      <c r="K438" s="15">
        <f>IF($F438="","",$F438+$H438-$J438)</f>
        <v/>
      </c>
      <c r="L438" s="12" t="n"/>
      <c r="M438">
        <f>IF(OR($A438="",$F438=""),"",IF(YEAR($A438)=Inicio!$C$6,ROUNDUP(MONTH($A438)/3,0),"Otro año"))</f>
        <v/>
      </c>
      <c r="N438">
        <f>IF(OR($A438="",$F438=""),"",IF(YEAR($A438)=Inicio!$C$6,MONTH($A438),""))</f>
        <v/>
      </c>
    </row>
    <row r="439">
      <c r="A439" s="11" t="n"/>
      <c r="B439" s="12" t="n"/>
      <c r="C439" s="12" t="n"/>
      <c r="D439" s="12" t="n"/>
      <c r="E439" s="12" t="n"/>
      <c r="F439" s="13" t="n"/>
      <c r="G439" s="14" t="n"/>
      <c r="H439" s="15">
        <f>IF($F439="","",ROUND($F439*$G439,2))</f>
        <v/>
      </c>
      <c r="I439" s="14" t="n"/>
      <c r="J439" s="15">
        <f>IF($F439="","",ROUND($F439*$I439,2))</f>
        <v/>
      </c>
      <c r="K439" s="15">
        <f>IF($F439="","",$F439+$H439-$J439)</f>
        <v/>
      </c>
      <c r="L439" s="12" t="n"/>
      <c r="M439">
        <f>IF(OR($A439="",$F439=""),"",IF(YEAR($A439)=Inicio!$C$6,ROUNDUP(MONTH($A439)/3,0),"Otro año"))</f>
        <v/>
      </c>
      <c r="N439">
        <f>IF(OR($A439="",$F439=""),"",IF(YEAR($A439)=Inicio!$C$6,MONTH($A439),""))</f>
        <v/>
      </c>
    </row>
    <row r="440">
      <c r="A440" s="11" t="n"/>
      <c r="B440" s="12" t="n"/>
      <c r="C440" s="12" t="n"/>
      <c r="D440" s="12" t="n"/>
      <c r="E440" s="12" t="n"/>
      <c r="F440" s="13" t="n"/>
      <c r="G440" s="14" t="n"/>
      <c r="H440" s="15">
        <f>IF($F440="","",ROUND($F440*$G440,2))</f>
        <v/>
      </c>
      <c r="I440" s="14" t="n"/>
      <c r="J440" s="15">
        <f>IF($F440="","",ROUND($F440*$I440,2))</f>
        <v/>
      </c>
      <c r="K440" s="15">
        <f>IF($F440="","",$F440+$H440-$J440)</f>
        <v/>
      </c>
      <c r="L440" s="12" t="n"/>
      <c r="M440">
        <f>IF(OR($A440="",$F440=""),"",IF(YEAR($A440)=Inicio!$C$6,ROUNDUP(MONTH($A440)/3,0),"Otro año"))</f>
        <v/>
      </c>
      <c r="N440">
        <f>IF(OR($A440="",$F440=""),"",IF(YEAR($A440)=Inicio!$C$6,MONTH($A440),""))</f>
        <v/>
      </c>
    </row>
    <row r="441">
      <c r="A441" s="11" t="n"/>
      <c r="B441" s="12" t="n"/>
      <c r="C441" s="12" t="n"/>
      <c r="D441" s="12" t="n"/>
      <c r="E441" s="12" t="n"/>
      <c r="F441" s="13" t="n"/>
      <c r="G441" s="14" t="n"/>
      <c r="H441" s="15">
        <f>IF($F441="","",ROUND($F441*$G441,2))</f>
        <v/>
      </c>
      <c r="I441" s="14" t="n"/>
      <c r="J441" s="15">
        <f>IF($F441="","",ROUND($F441*$I441,2))</f>
        <v/>
      </c>
      <c r="K441" s="15">
        <f>IF($F441="","",$F441+$H441-$J441)</f>
        <v/>
      </c>
      <c r="L441" s="12" t="n"/>
      <c r="M441">
        <f>IF(OR($A441="",$F441=""),"",IF(YEAR($A441)=Inicio!$C$6,ROUNDUP(MONTH($A441)/3,0),"Otro año"))</f>
        <v/>
      </c>
      <c r="N441">
        <f>IF(OR($A441="",$F441=""),"",IF(YEAR($A441)=Inicio!$C$6,MONTH($A441),""))</f>
        <v/>
      </c>
    </row>
    <row r="442">
      <c r="A442" s="11" t="n"/>
      <c r="B442" s="12" t="n"/>
      <c r="C442" s="12" t="n"/>
      <c r="D442" s="12" t="n"/>
      <c r="E442" s="12" t="n"/>
      <c r="F442" s="13" t="n"/>
      <c r="G442" s="14" t="n"/>
      <c r="H442" s="15">
        <f>IF($F442="","",ROUND($F442*$G442,2))</f>
        <v/>
      </c>
      <c r="I442" s="14" t="n"/>
      <c r="J442" s="15">
        <f>IF($F442="","",ROUND($F442*$I442,2))</f>
        <v/>
      </c>
      <c r="K442" s="15">
        <f>IF($F442="","",$F442+$H442-$J442)</f>
        <v/>
      </c>
      <c r="L442" s="12" t="n"/>
      <c r="M442">
        <f>IF(OR($A442="",$F442=""),"",IF(YEAR($A442)=Inicio!$C$6,ROUNDUP(MONTH($A442)/3,0),"Otro año"))</f>
        <v/>
      </c>
      <c r="N442">
        <f>IF(OR($A442="",$F442=""),"",IF(YEAR($A442)=Inicio!$C$6,MONTH($A442),""))</f>
        <v/>
      </c>
    </row>
    <row r="443">
      <c r="A443" s="11" t="n"/>
      <c r="B443" s="12" t="n"/>
      <c r="C443" s="12" t="n"/>
      <c r="D443" s="12" t="n"/>
      <c r="E443" s="12" t="n"/>
      <c r="F443" s="13" t="n"/>
      <c r="G443" s="14" t="n"/>
      <c r="H443" s="15">
        <f>IF($F443="","",ROUND($F443*$G443,2))</f>
        <v/>
      </c>
      <c r="I443" s="14" t="n"/>
      <c r="J443" s="15">
        <f>IF($F443="","",ROUND($F443*$I443,2))</f>
        <v/>
      </c>
      <c r="K443" s="15">
        <f>IF($F443="","",$F443+$H443-$J443)</f>
        <v/>
      </c>
      <c r="L443" s="12" t="n"/>
      <c r="M443">
        <f>IF(OR($A443="",$F443=""),"",IF(YEAR($A443)=Inicio!$C$6,ROUNDUP(MONTH($A443)/3,0),"Otro año"))</f>
        <v/>
      </c>
      <c r="N443">
        <f>IF(OR($A443="",$F443=""),"",IF(YEAR($A443)=Inicio!$C$6,MONTH($A443),""))</f>
        <v/>
      </c>
    </row>
    <row r="444">
      <c r="A444" s="11" t="n"/>
      <c r="B444" s="12" t="n"/>
      <c r="C444" s="12" t="n"/>
      <c r="D444" s="12" t="n"/>
      <c r="E444" s="12" t="n"/>
      <c r="F444" s="13" t="n"/>
      <c r="G444" s="14" t="n"/>
      <c r="H444" s="15">
        <f>IF($F444="","",ROUND($F444*$G444,2))</f>
        <v/>
      </c>
      <c r="I444" s="14" t="n"/>
      <c r="J444" s="15">
        <f>IF($F444="","",ROUND($F444*$I444,2))</f>
        <v/>
      </c>
      <c r="K444" s="15">
        <f>IF($F444="","",$F444+$H444-$J444)</f>
        <v/>
      </c>
      <c r="L444" s="12" t="n"/>
      <c r="M444">
        <f>IF(OR($A444="",$F444=""),"",IF(YEAR($A444)=Inicio!$C$6,ROUNDUP(MONTH($A444)/3,0),"Otro año"))</f>
        <v/>
      </c>
      <c r="N444">
        <f>IF(OR($A444="",$F444=""),"",IF(YEAR($A444)=Inicio!$C$6,MONTH($A444),""))</f>
        <v/>
      </c>
    </row>
    <row r="445">
      <c r="A445" s="11" t="n"/>
      <c r="B445" s="12" t="n"/>
      <c r="C445" s="12" t="n"/>
      <c r="D445" s="12" t="n"/>
      <c r="E445" s="12" t="n"/>
      <c r="F445" s="13" t="n"/>
      <c r="G445" s="14" t="n"/>
      <c r="H445" s="15">
        <f>IF($F445="","",ROUND($F445*$G445,2))</f>
        <v/>
      </c>
      <c r="I445" s="14" t="n"/>
      <c r="J445" s="15">
        <f>IF($F445="","",ROUND($F445*$I445,2))</f>
        <v/>
      </c>
      <c r="K445" s="15">
        <f>IF($F445="","",$F445+$H445-$J445)</f>
        <v/>
      </c>
      <c r="L445" s="12" t="n"/>
      <c r="M445">
        <f>IF(OR($A445="",$F445=""),"",IF(YEAR($A445)=Inicio!$C$6,ROUNDUP(MONTH($A445)/3,0),"Otro año"))</f>
        <v/>
      </c>
      <c r="N445">
        <f>IF(OR($A445="",$F445=""),"",IF(YEAR($A445)=Inicio!$C$6,MONTH($A445),""))</f>
        <v/>
      </c>
    </row>
    <row r="446">
      <c r="A446" s="11" t="n"/>
      <c r="B446" s="12" t="n"/>
      <c r="C446" s="12" t="n"/>
      <c r="D446" s="12" t="n"/>
      <c r="E446" s="12" t="n"/>
      <c r="F446" s="13" t="n"/>
      <c r="G446" s="14" t="n"/>
      <c r="H446" s="15">
        <f>IF($F446="","",ROUND($F446*$G446,2))</f>
        <v/>
      </c>
      <c r="I446" s="14" t="n"/>
      <c r="J446" s="15">
        <f>IF($F446="","",ROUND($F446*$I446,2))</f>
        <v/>
      </c>
      <c r="K446" s="15">
        <f>IF($F446="","",$F446+$H446-$J446)</f>
        <v/>
      </c>
      <c r="L446" s="12" t="n"/>
      <c r="M446">
        <f>IF(OR($A446="",$F446=""),"",IF(YEAR($A446)=Inicio!$C$6,ROUNDUP(MONTH($A446)/3,0),"Otro año"))</f>
        <v/>
      </c>
      <c r="N446">
        <f>IF(OR($A446="",$F446=""),"",IF(YEAR($A446)=Inicio!$C$6,MONTH($A446),""))</f>
        <v/>
      </c>
    </row>
    <row r="447">
      <c r="A447" s="11" t="n"/>
      <c r="B447" s="12" t="n"/>
      <c r="C447" s="12" t="n"/>
      <c r="D447" s="12" t="n"/>
      <c r="E447" s="12" t="n"/>
      <c r="F447" s="13" t="n"/>
      <c r="G447" s="14" t="n"/>
      <c r="H447" s="15">
        <f>IF($F447="","",ROUND($F447*$G447,2))</f>
        <v/>
      </c>
      <c r="I447" s="14" t="n"/>
      <c r="J447" s="15">
        <f>IF($F447="","",ROUND($F447*$I447,2))</f>
        <v/>
      </c>
      <c r="K447" s="15">
        <f>IF($F447="","",$F447+$H447-$J447)</f>
        <v/>
      </c>
      <c r="L447" s="12" t="n"/>
      <c r="M447">
        <f>IF(OR($A447="",$F447=""),"",IF(YEAR($A447)=Inicio!$C$6,ROUNDUP(MONTH($A447)/3,0),"Otro año"))</f>
        <v/>
      </c>
      <c r="N447">
        <f>IF(OR($A447="",$F447=""),"",IF(YEAR($A447)=Inicio!$C$6,MONTH($A447),""))</f>
        <v/>
      </c>
    </row>
    <row r="448">
      <c r="A448" s="11" t="n"/>
      <c r="B448" s="12" t="n"/>
      <c r="C448" s="12" t="n"/>
      <c r="D448" s="12" t="n"/>
      <c r="E448" s="12" t="n"/>
      <c r="F448" s="13" t="n"/>
      <c r="G448" s="14" t="n"/>
      <c r="H448" s="15">
        <f>IF($F448="","",ROUND($F448*$G448,2))</f>
        <v/>
      </c>
      <c r="I448" s="14" t="n"/>
      <c r="J448" s="15">
        <f>IF($F448="","",ROUND($F448*$I448,2))</f>
        <v/>
      </c>
      <c r="K448" s="15">
        <f>IF($F448="","",$F448+$H448-$J448)</f>
        <v/>
      </c>
      <c r="L448" s="12" t="n"/>
      <c r="M448">
        <f>IF(OR($A448="",$F448=""),"",IF(YEAR($A448)=Inicio!$C$6,ROUNDUP(MONTH($A448)/3,0),"Otro año"))</f>
        <v/>
      </c>
      <c r="N448">
        <f>IF(OR($A448="",$F448=""),"",IF(YEAR($A448)=Inicio!$C$6,MONTH($A448),""))</f>
        <v/>
      </c>
    </row>
    <row r="449">
      <c r="A449" s="11" t="n"/>
      <c r="B449" s="12" t="n"/>
      <c r="C449" s="12" t="n"/>
      <c r="D449" s="12" t="n"/>
      <c r="E449" s="12" t="n"/>
      <c r="F449" s="13" t="n"/>
      <c r="G449" s="14" t="n"/>
      <c r="H449" s="15">
        <f>IF($F449="","",ROUND($F449*$G449,2))</f>
        <v/>
      </c>
      <c r="I449" s="14" t="n"/>
      <c r="J449" s="15">
        <f>IF($F449="","",ROUND($F449*$I449,2))</f>
        <v/>
      </c>
      <c r="K449" s="15">
        <f>IF($F449="","",$F449+$H449-$J449)</f>
        <v/>
      </c>
      <c r="L449" s="12" t="n"/>
      <c r="M449">
        <f>IF(OR($A449="",$F449=""),"",IF(YEAR($A449)=Inicio!$C$6,ROUNDUP(MONTH($A449)/3,0),"Otro año"))</f>
        <v/>
      </c>
      <c r="N449">
        <f>IF(OR($A449="",$F449=""),"",IF(YEAR($A449)=Inicio!$C$6,MONTH($A449),""))</f>
        <v/>
      </c>
    </row>
    <row r="450">
      <c r="A450" s="11" t="n"/>
      <c r="B450" s="12" t="n"/>
      <c r="C450" s="12" t="n"/>
      <c r="D450" s="12" t="n"/>
      <c r="E450" s="12" t="n"/>
      <c r="F450" s="13" t="n"/>
      <c r="G450" s="14" t="n"/>
      <c r="H450" s="15">
        <f>IF($F450="","",ROUND($F450*$G450,2))</f>
        <v/>
      </c>
      <c r="I450" s="14" t="n"/>
      <c r="J450" s="15">
        <f>IF($F450="","",ROUND($F450*$I450,2))</f>
        <v/>
      </c>
      <c r="K450" s="15">
        <f>IF($F450="","",$F450+$H450-$J450)</f>
        <v/>
      </c>
      <c r="L450" s="12" t="n"/>
      <c r="M450">
        <f>IF(OR($A450="",$F450=""),"",IF(YEAR($A450)=Inicio!$C$6,ROUNDUP(MONTH($A450)/3,0),"Otro año"))</f>
        <v/>
      </c>
      <c r="N450">
        <f>IF(OR($A450="",$F450=""),"",IF(YEAR($A450)=Inicio!$C$6,MONTH($A450),""))</f>
        <v/>
      </c>
    </row>
    <row r="451">
      <c r="A451" s="11" t="n"/>
      <c r="B451" s="12" t="n"/>
      <c r="C451" s="12" t="n"/>
      <c r="D451" s="12" t="n"/>
      <c r="E451" s="12" t="n"/>
      <c r="F451" s="13" t="n"/>
      <c r="G451" s="14" t="n"/>
      <c r="H451" s="15">
        <f>IF($F451="","",ROUND($F451*$G451,2))</f>
        <v/>
      </c>
      <c r="I451" s="14" t="n"/>
      <c r="J451" s="15">
        <f>IF($F451="","",ROUND($F451*$I451,2))</f>
        <v/>
      </c>
      <c r="K451" s="15">
        <f>IF($F451="","",$F451+$H451-$J451)</f>
        <v/>
      </c>
      <c r="L451" s="12" t="n"/>
      <c r="M451">
        <f>IF(OR($A451="",$F451=""),"",IF(YEAR($A451)=Inicio!$C$6,ROUNDUP(MONTH($A451)/3,0),"Otro año"))</f>
        <v/>
      </c>
      <c r="N451">
        <f>IF(OR($A451="",$F451=""),"",IF(YEAR($A451)=Inicio!$C$6,MONTH($A451),""))</f>
        <v/>
      </c>
    </row>
    <row r="452">
      <c r="A452" s="11" t="n"/>
      <c r="B452" s="12" t="n"/>
      <c r="C452" s="12" t="n"/>
      <c r="D452" s="12" t="n"/>
      <c r="E452" s="12" t="n"/>
      <c r="F452" s="13" t="n"/>
      <c r="G452" s="14" t="n"/>
      <c r="H452" s="15">
        <f>IF($F452="","",ROUND($F452*$G452,2))</f>
        <v/>
      </c>
      <c r="I452" s="14" t="n"/>
      <c r="J452" s="15">
        <f>IF($F452="","",ROUND($F452*$I452,2))</f>
        <v/>
      </c>
      <c r="K452" s="15">
        <f>IF($F452="","",$F452+$H452-$J452)</f>
        <v/>
      </c>
      <c r="L452" s="12" t="n"/>
      <c r="M452">
        <f>IF(OR($A452="",$F452=""),"",IF(YEAR($A452)=Inicio!$C$6,ROUNDUP(MONTH($A452)/3,0),"Otro año"))</f>
        <v/>
      </c>
      <c r="N452">
        <f>IF(OR($A452="",$F452=""),"",IF(YEAR($A452)=Inicio!$C$6,MONTH($A452),""))</f>
        <v/>
      </c>
    </row>
    <row r="453">
      <c r="A453" s="11" t="n"/>
      <c r="B453" s="12" t="n"/>
      <c r="C453" s="12" t="n"/>
      <c r="D453" s="12" t="n"/>
      <c r="E453" s="12" t="n"/>
      <c r="F453" s="13" t="n"/>
      <c r="G453" s="14" t="n"/>
      <c r="H453" s="15">
        <f>IF($F453="","",ROUND($F453*$G453,2))</f>
        <v/>
      </c>
      <c r="I453" s="14" t="n"/>
      <c r="J453" s="15">
        <f>IF($F453="","",ROUND($F453*$I453,2))</f>
        <v/>
      </c>
      <c r="K453" s="15">
        <f>IF($F453="","",$F453+$H453-$J453)</f>
        <v/>
      </c>
      <c r="L453" s="12" t="n"/>
      <c r="M453">
        <f>IF(OR($A453="",$F453=""),"",IF(YEAR($A453)=Inicio!$C$6,ROUNDUP(MONTH($A453)/3,0),"Otro año"))</f>
        <v/>
      </c>
      <c r="N453">
        <f>IF(OR($A453="",$F453=""),"",IF(YEAR($A453)=Inicio!$C$6,MONTH($A453),""))</f>
        <v/>
      </c>
    </row>
    <row r="454">
      <c r="A454" s="11" t="n"/>
      <c r="B454" s="12" t="n"/>
      <c r="C454" s="12" t="n"/>
      <c r="D454" s="12" t="n"/>
      <c r="E454" s="12" t="n"/>
      <c r="F454" s="13" t="n"/>
      <c r="G454" s="14" t="n"/>
      <c r="H454" s="15">
        <f>IF($F454="","",ROUND($F454*$G454,2))</f>
        <v/>
      </c>
      <c r="I454" s="14" t="n"/>
      <c r="J454" s="15">
        <f>IF($F454="","",ROUND($F454*$I454,2))</f>
        <v/>
      </c>
      <c r="K454" s="15">
        <f>IF($F454="","",$F454+$H454-$J454)</f>
        <v/>
      </c>
      <c r="L454" s="12" t="n"/>
      <c r="M454">
        <f>IF(OR($A454="",$F454=""),"",IF(YEAR($A454)=Inicio!$C$6,ROUNDUP(MONTH($A454)/3,0),"Otro año"))</f>
        <v/>
      </c>
      <c r="N454">
        <f>IF(OR($A454="",$F454=""),"",IF(YEAR($A454)=Inicio!$C$6,MONTH($A454),""))</f>
        <v/>
      </c>
    </row>
    <row r="455">
      <c r="A455" s="11" t="n"/>
      <c r="B455" s="12" t="n"/>
      <c r="C455" s="12" t="n"/>
      <c r="D455" s="12" t="n"/>
      <c r="E455" s="12" t="n"/>
      <c r="F455" s="13" t="n"/>
      <c r="G455" s="14" t="n"/>
      <c r="H455" s="15">
        <f>IF($F455="","",ROUND($F455*$G455,2))</f>
        <v/>
      </c>
      <c r="I455" s="14" t="n"/>
      <c r="J455" s="15">
        <f>IF($F455="","",ROUND($F455*$I455,2))</f>
        <v/>
      </c>
      <c r="K455" s="15">
        <f>IF($F455="","",$F455+$H455-$J455)</f>
        <v/>
      </c>
      <c r="L455" s="12" t="n"/>
      <c r="M455">
        <f>IF(OR($A455="",$F455=""),"",IF(YEAR($A455)=Inicio!$C$6,ROUNDUP(MONTH($A455)/3,0),"Otro año"))</f>
        <v/>
      </c>
      <c r="N455">
        <f>IF(OR($A455="",$F455=""),"",IF(YEAR($A455)=Inicio!$C$6,MONTH($A455),""))</f>
        <v/>
      </c>
    </row>
    <row r="456">
      <c r="A456" s="11" t="n"/>
      <c r="B456" s="12" t="n"/>
      <c r="C456" s="12" t="n"/>
      <c r="D456" s="12" t="n"/>
      <c r="E456" s="12" t="n"/>
      <c r="F456" s="13" t="n"/>
      <c r="G456" s="14" t="n"/>
      <c r="H456" s="15">
        <f>IF($F456="","",ROUND($F456*$G456,2))</f>
        <v/>
      </c>
      <c r="I456" s="14" t="n"/>
      <c r="J456" s="15">
        <f>IF($F456="","",ROUND($F456*$I456,2))</f>
        <v/>
      </c>
      <c r="K456" s="15">
        <f>IF($F456="","",$F456+$H456-$J456)</f>
        <v/>
      </c>
      <c r="L456" s="12" t="n"/>
      <c r="M456">
        <f>IF(OR($A456="",$F456=""),"",IF(YEAR($A456)=Inicio!$C$6,ROUNDUP(MONTH($A456)/3,0),"Otro año"))</f>
        <v/>
      </c>
      <c r="N456">
        <f>IF(OR($A456="",$F456=""),"",IF(YEAR($A456)=Inicio!$C$6,MONTH($A456),""))</f>
        <v/>
      </c>
    </row>
    <row r="457">
      <c r="A457" s="11" t="n"/>
      <c r="B457" s="12" t="n"/>
      <c r="C457" s="12" t="n"/>
      <c r="D457" s="12" t="n"/>
      <c r="E457" s="12" t="n"/>
      <c r="F457" s="13" t="n"/>
      <c r="G457" s="14" t="n"/>
      <c r="H457" s="15">
        <f>IF($F457="","",ROUND($F457*$G457,2))</f>
        <v/>
      </c>
      <c r="I457" s="14" t="n"/>
      <c r="J457" s="15">
        <f>IF($F457="","",ROUND($F457*$I457,2))</f>
        <v/>
      </c>
      <c r="K457" s="15">
        <f>IF($F457="","",$F457+$H457-$J457)</f>
        <v/>
      </c>
      <c r="L457" s="12" t="n"/>
      <c r="M457">
        <f>IF(OR($A457="",$F457=""),"",IF(YEAR($A457)=Inicio!$C$6,ROUNDUP(MONTH($A457)/3,0),"Otro año"))</f>
        <v/>
      </c>
      <c r="N457">
        <f>IF(OR($A457="",$F457=""),"",IF(YEAR($A457)=Inicio!$C$6,MONTH($A457),""))</f>
        <v/>
      </c>
    </row>
    <row r="458">
      <c r="A458" s="11" t="n"/>
      <c r="B458" s="12" t="n"/>
      <c r="C458" s="12" t="n"/>
      <c r="D458" s="12" t="n"/>
      <c r="E458" s="12" t="n"/>
      <c r="F458" s="13" t="n"/>
      <c r="G458" s="14" t="n"/>
      <c r="H458" s="15">
        <f>IF($F458="","",ROUND($F458*$G458,2))</f>
        <v/>
      </c>
      <c r="I458" s="14" t="n"/>
      <c r="J458" s="15">
        <f>IF($F458="","",ROUND($F458*$I458,2))</f>
        <v/>
      </c>
      <c r="K458" s="15">
        <f>IF($F458="","",$F458+$H458-$J458)</f>
        <v/>
      </c>
      <c r="L458" s="12" t="n"/>
      <c r="M458">
        <f>IF(OR($A458="",$F458=""),"",IF(YEAR($A458)=Inicio!$C$6,ROUNDUP(MONTH($A458)/3,0),"Otro año"))</f>
        <v/>
      </c>
      <c r="N458">
        <f>IF(OR($A458="",$F458=""),"",IF(YEAR($A458)=Inicio!$C$6,MONTH($A458),""))</f>
        <v/>
      </c>
    </row>
    <row r="459">
      <c r="A459" s="11" t="n"/>
      <c r="B459" s="12" t="n"/>
      <c r="C459" s="12" t="n"/>
      <c r="D459" s="12" t="n"/>
      <c r="E459" s="12" t="n"/>
      <c r="F459" s="13" t="n"/>
      <c r="G459" s="14" t="n"/>
      <c r="H459" s="15">
        <f>IF($F459="","",ROUND($F459*$G459,2))</f>
        <v/>
      </c>
      <c r="I459" s="14" t="n"/>
      <c r="J459" s="15">
        <f>IF($F459="","",ROUND($F459*$I459,2))</f>
        <v/>
      </c>
      <c r="K459" s="15">
        <f>IF($F459="","",$F459+$H459-$J459)</f>
        <v/>
      </c>
      <c r="L459" s="12" t="n"/>
      <c r="M459">
        <f>IF(OR($A459="",$F459=""),"",IF(YEAR($A459)=Inicio!$C$6,ROUNDUP(MONTH($A459)/3,0),"Otro año"))</f>
        <v/>
      </c>
      <c r="N459">
        <f>IF(OR($A459="",$F459=""),"",IF(YEAR($A459)=Inicio!$C$6,MONTH($A459),""))</f>
        <v/>
      </c>
    </row>
    <row r="460">
      <c r="A460" s="11" t="n"/>
      <c r="B460" s="12" t="n"/>
      <c r="C460" s="12" t="n"/>
      <c r="D460" s="12" t="n"/>
      <c r="E460" s="12" t="n"/>
      <c r="F460" s="13" t="n"/>
      <c r="G460" s="14" t="n"/>
      <c r="H460" s="15">
        <f>IF($F460="","",ROUND($F460*$G460,2))</f>
        <v/>
      </c>
      <c r="I460" s="14" t="n"/>
      <c r="J460" s="15">
        <f>IF($F460="","",ROUND($F460*$I460,2))</f>
        <v/>
      </c>
      <c r="K460" s="15">
        <f>IF($F460="","",$F460+$H460-$J460)</f>
        <v/>
      </c>
      <c r="L460" s="12" t="n"/>
      <c r="M460">
        <f>IF(OR($A460="",$F460=""),"",IF(YEAR($A460)=Inicio!$C$6,ROUNDUP(MONTH($A460)/3,0),"Otro año"))</f>
        <v/>
      </c>
      <c r="N460">
        <f>IF(OR($A460="",$F460=""),"",IF(YEAR($A460)=Inicio!$C$6,MONTH($A460),""))</f>
        <v/>
      </c>
    </row>
    <row r="461">
      <c r="A461" s="11" t="n"/>
      <c r="B461" s="12" t="n"/>
      <c r="C461" s="12" t="n"/>
      <c r="D461" s="12" t="n"/>
      <c r="E461" s="12" t="n"/>
      <c r="F461" s="13" t="n"/>
      <c r="G461" s="14" t="n"/>
      <c r="H461" s="15">
        <f>IF($F461="","",ROUND($F461*$G461,2))</f>
        <v/>
      </c>
      <c r="I461" s="14" t="n"/>
      <c r="J461" s="15">
        <f>IF($F461="","",ROUND($F461*$I461,2))</f>
        <v/>
      </c>
      <c r="K461" s="15">
        <f>IF($F461="","",$F461+$H461-$J461)</f>
        <v/>
      </c>
      <c r="L461" s="12" t="n"/>
      <c r="M461">
        <f>IF(OR($A461="",$F461=""),"",IF(YEAR($A461)=Inicio!$C$6,ROUNDUP(MONTH($A461)/3,0),"Otro año"))</f>
        <v/>
      </c>
      <c r="N461">
        <f>IF(OR($A461="",$F461=""),"",IF(YEAR($A461)=Inicio!$C$6,MONTH($A461),""))</f>
        <v/>
      </c>
    </row>
    <row r="462">
      <c r="A462" s="11" t="n"/>
      <c r="B462" s="12" t="n"/>
      <c r="C462" s="12" t="n"/>
      <c r="D462" s="12" t="n"/>
      <c r="E462" s="12" t="n"/>
      <c r="F462" s="13" t="n"/>
      <c r="G462" s="14" t="n"/>
      <c r="H462" s="15">
        <f>IF($F462="","",ROUND($F462*$G462,2))</f>
        <v/>
      </c>
      <c r="I462" s="14" t="n"/>
      <c r="J462" s="15">
        <f>IF($F462="","",ROUND($F462*$I462,2))</f>
        <v/>
      </c>
      <c r="K462" s="15">
        <f>IF($F462="","",$F462+$H462-$J462)</f>
        <v/>
      </c>
      <c r="L462" s="12" t="n"/>
      <c r="M462">
        <f>IF(OR($A462="",$F462=""),"",IF(YEAR($A462)=Inicio!$C$6,ROUNDUP(MONTH($A462)/3,0),"Otro año"))</f>
        <v/>
      </c>
      <c r="N462">
        <f>IF(OR($A462="",$F462=""),"",IF(YEAR($A462)=Inicio!$C$6,MONTH($A462),""))</f>
        <v/>
      </c>
    </row>
    <row r="463">
      <c r="A463" s="11" t="n"/>
      <c r="B463" s="12" t="n"/>
      <c r="C463" s="12" t="n"/>
      <c r="D463" s="12" t="n"/>
      <c r="E463" s="12" t="n"/>
      <c r="F463" s="13" t="n"/>
      <c r="G463" s="14" t="n"/>
      <c r="H463" s="15">
        <f>IF($F463="","",ROUND($F463*$G463,2))</f>
        <v/>
      </c>
      <c r="I463" s="14" t="n"/>
      <c r="J463" s="15">
        <f>IF($F463="","",ROUND($F463*$I463,2))</f>
        <v/>
      </c>
      <c r="K463" s="15">
        <f>IF($F463="","",$F463+$H463-$J463)</f>
        <v/>
      </c>
      <c r="L463" s="12" t="n"/>
      <c r="M463">
        <f>IF(OR($A463="",$F463=""),"",IF(YEAR($A463)=Inicio!$C$6,ROUNDUP(MONTH($A463)/3,0),"Otro año"))</f>
        <v/>
      </c>
      <c r="N463">
        <f>IF(OR($A463="",$F463=""),"",IF(YEAR($A463)=Inicio!$C$6,MONTH($A463),""))</f>
        <v/>
      </c>
    </row>
    <row r="464">
      <c r="A464" s="11" t="n"/>
      <c r="B464" s="12" t="n"/>
      <c r="C464" s="12" t="n"/>
      <c r="D464" s="12" t="n"/>
      <c r="E464" s="12" t="n"/>
      <c r="F464" s="13" t="n"/>
      <c r="G464" s="14" t="n"/>
      <c r="H464" s="15">
        <f>IF($F464="","",ROUND($F464*$G464,2))</f>
        <v/>
      </c>
      <c r="I464" s="14" t="n"/>
      <c r="J464" s="15">
        <f>IF($F464="","",ROUND($F464*$I464,2))</f>
        <v/>
      </c>
      <c r="K464" s="15">
        <f>IF($F464="","",$F464+$H464-$J464)</f>
        <v/>
      </c>
      <c r="L464" s="12" t="n"/>
      <c r="M464">
        <f>IF(OR($A464="",$F464=""),"",IF(YEAR($A464)=Inicio!$C$6,ROUNDUP(MONTH($A464)/3,0),"Otro año"))</f>
        <v/>
      </c>
      <c r="N464">
        <f>IF(OR($A464="",$F464=""),"",IF(YEAR($A464)=Inicio!$C$6,MONTH($A464),""))</f>
        <v/>
      </c>
    </row>
    <row r="465">
      <c r="A465" s="11" t="n"/>
      <c r="B465" s="12" t="n"/>
      <c r="C465" s="12" t="n"/>
      <c r="D465" s="12" t="n"/>
      <c r="E465" s="12" t="n"/>
      <c r="F465" s="13" t="n"/>
      <c r="G465" s="14" t="n"/>
      <c r="H465" s="15">
        <f>IF($F465="","",ROUND($F465*$G465,2))</f>
        <v/>
      </c>
      <c r="I465" s="14" t="n"/>
      <c r="J465" s="15">
        <f>IF($F465="","",ROUND($F465*$I465,2))</f>
        <v/>
      </c>
      <c r="K465" s="15">
        <f>IF($F465="","",$F465+$H465-$J465)</f>
        <v/>
      </c>
      <c r="L465" s="12" t="n"/>
      <c r="M465">
        <f>IF(OR($A465="",$F465=""),"",IF(YEAR($A465)=Inicio!$C$6,ROUNDUP(MONTH($A465)/3,0),"Otro año"))</f>
        <v/>
      </c>
      <c r="N465">
        <f>IF(OR($A465="",$F465=""),"",IF(YEAR($A465)=Inicio!$C$6,MONTH($A465),""))</f>
        <v/>
      </c>
    </row>
    <row r="466">
      <c r="A466" s="11" t="n"/>
      <c r="B466" s="12" t="n"/>
      <c r="C466" s="12" t="n"/>
      <c r="D466" s="12" t="n"/>
      <c r="E466" s="12" t="n"/>
      <c r="F466" s="13" t="n"/>
      <c r="G466" s="14" t="n"/>
      <c r="H466" s="15">
        <f>IF($F466="","",ROUND($F466*$G466,2))</f>
        <v/>
      </c>
      <c r="I466" s="14" t="n"/>
      <c r="J466" s="15">
        <f>IF($F466="","",ROUND($F466*$I466,2))</f>
        <v/>
      </c>
      <c r="K466" s="15">
        <f>IF($F466="","",$F466+$H466-$J466)</f>
        <v/>
      </c>
      <c r="L466" s="12" t="n"/>
      <c r="M466">
        <f>IF(OR($A466="",$F466=""),"",IF(YEAR($A466)=Inicio!$C$6,ROUNDUP(MONTH($A466)/3,0),"Otro año"))</f>
        <v/>
      </c>
      <c r="N466">
        <f>IF(OR($A466="",$F466=""),"",IF(YEAR($A466)=Inicio!$C$6,MONTH($A466),""))</f>
        <v/>
      </c>
    </row>
    <row r="467">
      <c r="A467" s="11" t="n"/>
      <c r="B467" s="12" t="n"/>
      <c r="C467" s="12" t="n"/>
      <c r="D467" s="12" t="n"/>
      <c r="E467" s="12" t="n"/>
      <c r="F467" s="13" t="n"/>
      <c r="G467" s="14" t="n"/>
      <c r="H467" s="15">
        <f>IF($F467="","",ROUND($F467*$G467,2))</f>
        <v/>
      </c>
      <c r="I467" s="14" t="n"/>
      <c r="J467" s="15">
        <f>IF($F467="","",ROUND($F467*$I467,2))</f>
        <v/>
      </c>
      <c r="K467" s="15">
        <f>IF($F467="","",$F467+$H467-$J467)</f>
        <v/>
      </c>
      <c r="L467" s="12" t="n"/>
      <c r="M467">
        <f>IF(OR($A467="",$F467=""),"",IF(YEAR($A467)=Inicio!$C$6,ROUNDUP(MONTH($A467)/3,0),"Otro año"))</f>
        <v/>
      </c>
      <c r="N467">
        <f>IF(OR($A467="",$F467=""),"",IF(YEAR($A467)=Inicio!$C$6,MONTH($A467),""))</f>
        <v/>
      </c>
    </row>
    <row r="468">
      <c r="A468" s="11" t="n"/>
      <c r="B468" s="12" t="n"/>
      <c r="C468" s="12" t="n"/>
      <c r="D468" s="12" t="n"/>
      <c r="E468" s="12" t="n"/>
      <c r="F468" s="13" t="n"/>
      <c r="G468" s="14" t="n"/>
      <c r="H468" s="15">
        <f>IF($F468="","",ROUND($F468*$G468,2))</f>
        <v/>
      </c>
      <c r="I468" s="14" t="n"/>
      <c r="J468" s="15">
        <f>IF($F468="","",ROUND($F468*$I468,2))</f>
        <v/>
      </c>
      <c r="K468" s="15">
        <f>IF($F468="","",$F468+$H468-$J468)</f>
        <v/>
      </c>
      <c r="L468" s="12" t="n"/>
      <c r="M468">
        <f>IF(OR($A468="",$F468=""),"",IF(YEAR($A468)=Inicio!$C$6,ROUNDUP(MONTH($A468)/3,0),"Otro año"))</f>
        <v/>
      </c>
      <c r="N468">
        <f>IF(OR($A468="",$F468=""),"",IF(YEAR($A468)=Inicio!$C$6,MONTH($A468),""))</f>
        <v/>
      </c>
    </row>
    <row r="469">
      <c r="A469" s="11" t="n"/>
      <c r="B469" s="12" t="n"/>
      <c r="C469" s="12" t="n"/>
      <c r="D469" s="12" t="n"/>
      <c r="E469" s="12" t="n"/>
      <c r="F469" s="13" t="n"/>
      <c r="G469" s="14" t="n"/>
      <c r="H469" s="15">
        <f>IF($F469="","",ROUND($F469*$G469,2))</f>
        <v/>
      </c>
      <c r="I469" s="14" t="n"/>
      <c r="J469" s="15">
        <f>IF($F469="","",ROUND($F469*$I469,2))</f>
        <v/>
      </c>
      <c r="K469" s="15">
        <f>IF($F469="","",$F469+$H469-$J469)</f>
        <v/>
      </c>
      <c r="L469" s="12" t="n"/>
      <c r="M469">
        <f>IF(OR($A469="",$F469=""),"",IF(YEAR($A469)=Inicio!$C$6,ROUNDUP(MONTH($A469)/3,0),"Otro año"))</f>
        <v/>
      </c>
      <c r="N469">
        <f>IF(OR($A469="",$F469=""),"",IF(YEAR($A469)=Inicio!$C$6,MONTH($A469),""))</f>
        <v/>
      </c>
    </row>
    <row r="470">
      <c r="A470" s="11" t="n"/>
      <c r="B470" s="12" t="n"/>
      <c r="C470" s="12" t="n"/>
      <c r="D470" s="12" t="n"/>
      <c r="E470" s="12" t="n"/>
      <c r="F470" s="13" t="n"/>
      <c r="G470" s="14" t="n"/>
      <c r="H470" s="15">
        <f>IF($F470="","",ROUND($F470*$G470,2))</f>
        <v/>
      </c>
      <c r="I470" s="14" t="n"/>
      <c r="J470" s="15">
        <f>IF($F470="","",ROUND($F470*$I470,2))</f>
        <v/>
      </c>
      <c r="K470" s="15">
        <f>IF($F470="","",$F470+$H470-$J470)</f>
        <v/>
      </c>
      <c r="L470" s="12" t="n"/>
      <c r="M470">
        <f>IF(OR($A470="",$F470=""),"",IF(YEAR($A470)=Inicio!$C$6,ROUNDUP(MONTH($A470)/3,0),"Otro año"))</f>
        <v/>
      </c>
      <c r="N470">
        <f>IF(OR($A470="",$F470=""),"",IF(YEAR($A470)=Inicio!$C$6,MONTH($A470),""))</f>
        <v/>
      </c>
    </row>
    <row r="471">
      <c r="A471" s="11" t="n"/>
      <c r="B471" s="12" t="n"/>
      <c r="C471" s="12" t="n"/>
      <c r="D471" s="12" t="n"/>
      <c r="E471" s="12" t="n"/>
      <c r="F471" s="13" t="n"/>
      <c r="G471" s="14" t="n"/>
      <c r="H471" s="15">
        <f>IF($F471="","",ROUND($F471*$G471,2))</f>
        <v/>
      </c>
      <c r="I471" s="14" t="n"/>
      <c r="J471" s="15">
        <f>IF($F471="","",ROUND($F471*$I471,2))</f>
        <v/>
      </c>
      <c r="K471" s="15">
        <f>IF($F471="","",$F471+$H471-$J471)</f>
        <v/>
      </c>
      <c r="L471" s="12" t="n"/>
      <c r="M471">
        <f>IF(OR($A471="",$F471=""),"",IF(YEAR($A471)=Inicio!$C$6,ROUNDUP(MONTH($A471)/3,0),"Otro año"))</f>
        <v/>
      </c>
      <c r="N471">
        <f>IF(OR($A471="",$F471=""),"",IF(YEAR($A471)=Inicio!$C$6,MONTH($A471),""))</f>
        <v/>
      </c>
    </row>
    <row r="472">
      <c r="A472" s="11" t="n"/>
      <c r="B472" s="12" t="n"/>
      <c r="C472" s="12" t="n"/>
      <c r="D472" s="12" t="n"/>
      <c r="E472" s="12" t="n"/>
      <c r="F472" s="13" t="n"/>
      <c r="G472" s="14" t="n"/>
      <c r="H472" s="15">
        <f>IF($F472="","",ROUND($F472*$G472,2))</f>
        <v/>
      </c>
      <c r="I472" s="14" t="n"/>
      <c r="J472" s="15">
        <f>IF($F472="","",ROUND($F472*$I472,2))</f>
        <v/>
      </c>
      <c r="K472" s="15">
        <f>IF($F472="","",$F472+$H472-$J472)</f>
        <v/>
      </c>
      <c r="L472" s="12" t="n"/>
      <c r="M472">
        <f>IF(OR($A472="",$F472=""),"",IF(YEAR($A472)=Inicio!$C$6,ROUNDUP(MONTH($A472)/3,0),"Otro año"))</f>
        <v/>
      </c>
      <c r="N472">
        <f>IF(OR($A472="",$F472=""),"",IF(YEAR($A472)=Inicio!$C$6,MONTH($A472),""))</f>
        <v/>
      </c>
    </row>
    <row r="473">
      <c r="A473" s="11" t="n"/>
      <c r="B473" s="12" t="n"/>
      <c r="C473" s="12" t="n"/>
      <c r="D473" s="12" t="n"/>
      <c r="E473" s="12" t="n"/>
      <c r="F473" s="13" t="n"/>
      <c r="G473" s="14" t="n"/>
      <c r="H473" s="15">
        <f>IF($F473="","",ROUND($F473*$G473,2))</f>
        <v/>
      </c>
      <c r="I473" s="14" t="n"/>
      <c r="J473" s="15">
        <f>IF($F473="","",ROUND($F473*$I473,2))</f>
        <v/>
      </c>
      <c r="K473" s="15">
        <f>IF($F473="","",$F473+$H473-$J473)</f>
        <v/>
      </c>
      <c r="L473" s="12" t="n"/>
      <c r="M473">
        <f>IF(OR($A473="",$F473=""),"",IF(YEAR($A473)=Inicio!$C$6,ROUNDUP(MONTH($A473)/3,0),"Otro año"))</f>
        <v/>
      </c>
      <c r="N473">
        <f>IF(OR($A473="",$F473=""),"",IF(YEAR($A473)=Inicio!$C$6,MONTH($A473),""))</f>
        <v/>
      </c>
    </row>
    <row r="474">
      <c r="A474" s="11" t="n"/>
      <c r="B474" s="12" t="n"/>
      <c r="C474" s="12" t="n"/>
      <c r="D474" s="12" t="n"/>
      <c r="E474" s="12" t="n"/>
      <c r="F474" s="13" t="n"/>
      <c r="G474" s="14" t="n"/>
      <c r="H474" s="15">
        <f>IF($F474="","",ROUND($F474*$G474,2))</f>
        <v/>
      </c>
      <c r="I474" s="14" t="n"/>
      <c r="J474" s="15">
        <f>IF($F474="","",ROUND($F474*$I474,2))</f>
        <v/>
      </c>
      <c r="K474" s="15">
        <f>IF($F474="","",$F474+$H474-$J474)</f>
        <v/>
      </c>
      <c r="L474" s="12" t="n"/>
      <c r="M474">
        <f>IF(OR($A474="",$F474=""),"",IF(YEAR($A474)=Inicio!$C$6,ROUNDUP(MONTH($A474)/3,0),"Otro año"))</f>
        <v/>
      </c>
      <c r="N474">
        <f>IF(OR($A474="",$F474=""),"",IF(YEAR($A474)=Inicio!$C$6,MONTH($A474),""))</f>
        <v/>
      </c>
    </row>
    <row r="475">
      <c r="A475" s="11" t="n"/>
      <c r="B475" s="12" t="n"/>
      <c r="C475" s="12" t="n"/>
      <c r="D475" s="12" t="n"/>
      <c r="E475" s="12" t="n"/>
      <c r="F475" s="13" t="n"/>
      <c r="G475" s="14" t="n"/>
      <c r="H475" s="15">
        <f>IF($F475="","",ROUND($F475*$G475,2))</f>
        <v/>
      </c>
      <c r="I475" s="14" t="n"/>
      <c r="J475" s="15">
        <f>IF($F475="","",ROUND($F475*$I475,2))</f>
        <v/>
      </c>
      <c r="K475" s="15">
        <f>IF($F475="","",$F475+$H475-$J475)</f>
        <v/>
      </c>
      <c r="L475" s="12" t="n"/>
      <c r="M475">
        <f>IF(OR($A475="",$F475=""),"",IF(YEAR($A475)=Inicio!$C$6,ROUNDUP(MONTH($A475)/3,0),"Otro año"))</f>
        <v/>
      </c>
      <c r="N475">
        <f>IF(OR($A475="",$F475=""),"",IF(YEAR($A475)=Inicio!$C$6,MONTH($A475),""))</f>
        <v/>
      </c>
    </row>
    <row r="476">
      <c r="A476" s="11" t="n"/>
      <c r="B476" s="12" t="n"/>
      <c r="C476" s="12" t="n"/>
      <c r="D476" s="12" t="n"/>
      <c r="E476" s="12" t="n"/>
      <c r="F476" s="13" t="n"/>
      <c r="G476" s="14" t="n"/>
      <c r="H476" s="15">
        <f>IF($F476="","",ROUND($F476*$G476,2))</f>
        <v/>
      </c>
      <c r="I476" s="14" t="n"/>
      <c r="J476" s="15">
        <f>IF($F476="","",ROUND($F476*$I476,2))</f>
        <v/>
      </c>
      <c r="K476" s="15">
        <f>IF($F476="","",$F476+$H476-$J476)</f>
        <v/>
      </c>
      <c r="L476" s="12" t="n"/>
      <c r="M476">
        <f>IF(OR($A476="",$F476=""),"",IF(YEAR($A476)=Inicio!$C$6,ROUNDUP(MONTH($A476)/3,0),"Otro año"))</f>
        <v/>
      </c>
      <c r="N476">
        <f>IF(OR($A476="",$F476=""),"",IF(YEAR($A476)=Inicio!$C$6,MONTH($A476),""))</f>
        <v/>
      </c>
    </row>
    <row r="477">
      <c r="A477" s="11" t="n"/>
      <c r="B477" s="12" t="n"/>
      <c r="C477" s="12" t="n"/>
      <c r="D477" s="12" t="n"/>
      <c r="E477" s="12" t="n"/>
      <c r="F477" s="13" t="n"/>
      <c r="G477" s="14" t="n"/>
      <c r="H477" s="15">
        <f>IF($F477="","",ROUND($F477*$G477,2))</f>
        <v/>
      </c>
      <c r="I477" s="14" t="n"/>
      <c r="J477" s="15">
        <f>IF($F477="","",ROUND($F477*$I477,2))</f>
        <v/>
      </c>
      <c r="K477" s="15">
        <f>IF($F477="","",$F477+$H477-$J477)</f>
        <v/>
      </c>
      <c r="L477" s="12" t="n"/>
      <c r="M477">
        <f>IF(OR($A477="",$F477=""),"",IF(YEAR($A477)=Inicio!$C$6,ROUNDUP(MONTH($A477)/3,0),"Otro año"))</f>
        <v/>
      </c>
      <c r="N477">
        <f>IF(OR($A477="",$F477=""),"",IF(YEAR($A477)=Inicio!$C$6,MONTH($A477),""))</f>
        <v/>
      </c>
    </row>
    <row r="478">
      <c r="A478" s="11" t="n"/>
      <c r="B478" s="12" t="n"/>
      <c r="C478" s="12" t="n"/>
      <c r="D478" s="12" t="n"/>
      <c r="E478" s="12" t="n"/>
      <c r="F478" s="13" t="n"/>
      <c r="G478" s="14" t="n"/>
      <c r="H478" s="15">
        <f>IF($F478="","",ROUND($F478*$G478,2))</f>
        <v/>
      </c>
      <c r="I478" s="14" t="n"/>
      <c r="J478" s="15">
        <f>IF($F478="","",ROUND($F478*$I478,2))</f>
        <v/>
      </c>
      <c r="K478" s="15">
        <f>IF($F478="","",$F478+$H478-$J478)</f>
        <v/>
      </c>
      <c r="L478" s="12" t="n"/>
      <c r="M478">
        <f>IF(OR($A478="",$F478=""),"",IF(YEAR($A478)=Inicio!$C$6,ROUNDUP(MONTH($A478)/3,0),"Otro año"))</f>
        <v/>
      </c>
      <c r="N478">
        <f>IF(OR($A478="",$F478=""),"",IF(YEAR($A478)=Inicio!$C$6,MONTH($A478),""))</f>
        <v/>
      </c>
    </row>
    <row r="479">
      <c r="A479" s="11" t="n"/>
      <c r="B479" s="12" t="n"/>
      <c r="C479" s="12" t="n"/>
      <c r="D479" s="12" t="n"/>
      <c r="E479" s="12" t="n"/>
      <c r="F479" s="13" t="n"/>
      <c r="G479" s="14" t="n"/>
      <c r="H479" s="15">
        <f>IF($F479="","",ROUND($F479*$G479,2))</f>
        <v/>
      </c>
      <c r="I479" s="14" t="n"/>
      <c r="J479" s="15">
        <f>IF($F479="","",ROUND($F479*$I479,2))</f>
        <v/>
      </c>
      <c r="K479" s="15">
        <f>IF($F479="","",$F479+$H479-$J479)</f>
        <v/>
      </c>
      <c r="L479" s="12" t="n"/>
      <c r="M479">
        <f>IF(OR($A479="",$F479=""),"",IF(YEAR($A479)=Inicio!$C$6,ROUNDUP(MONTH($A479)/3,0),"Otro año"))</f>
        <v/>
      </c>
      <c r="N479">
        <f>IF(OR($A479="",$F479=""),"",IF(YEAR($A479)=Inicio!$C$6,MONTH($A479),""))</f>
        <v/>
      </c>
    </row>
    <row r="480">
      <c r="A480" s="11" t="n"/>
      <c r="B480" s="12" t="n"/>
      <c r="C480" s="12" t="n"/>
      <c r="D480" s="12" t="n"/>
      <c r="E480" s="12" t="n"/>
      <c r="F480" s="13" t="n"/>
      <c r="G480" s="14" t="n"/>
      <c r="H480" s="15">
        <f>IF($F480="","",ROUND($F480*$G480,2))</f>
        <v/>
      </c>
      <c r="I480" s="14" t="n"/>
      <c r="J480" s="15">
        <f>IF($F480="","",ROUND($F480*$I480,2))</f>
        <v/>
      </c>
      <c r="K480" s="15">
        <f>IF($F480="","",$F480+$H480-$J480)</f>
        <v/>
      </c>
      <c r="L480" s="12" t="n"/>
      <c r="M480">
        <f>IF(OR($A480="",$F480=""),"",IF(YEAR($A480)=Inicio!$C$6,ROUNDUP(MONTH($A480)/3,0),"Otro año"))</f>
        <v/>
      </c>
      <c r="N480">
        <f>IF(OR($A480="",$F480=""),"",IF(YEAR($A480)=Inicio!$C$6,MONTH($A480),""))</f>
        <v/>
      </c>
    </row>
    <row r="481">
      <c r="A481" s="11" t="n"/>
      <c r="B481" s="12" t="n"/>
      <c r="C481" s="12" t="n"/>
      <c r="D481" s="12" t="n"/>
      <c r="E481" s="12" t="n"/>
      <c r="F481" s="13" t="n"/>
      <c r="G481" s="14" t="n"/>
      <c r="H481" s="15">
        <f>IF($F481="","",ROUND($F481*$G481,2))</f>
        <v/>
      </c>
      <c r="I481" s="14" t="n"/>
      <c r="J481" s="15">
        <f>IF($F481="","",ROUND($F481*$I481,2))</f>
        <v/>
      </c>
      <c r="K481" s="15">
        <f>IF($F481="","",$F481+$H481-$J481)</f>
        <v/>
      </c>
      <c r="L481" s="12" t="n"/>
      <c r="M481">
        <f>IF(OR($A481="",$F481=""),"",IF(YEAR($A481)=Inicio!$C$6,ROUNDUP(MONTH($A481)/3,0),"Otro año"))</f>
        <v/>
      </c>
      <c r="N481">
        <f>IF(OR($A481="",$F481=""),"",IF(YEAR($A481)=Inicio!$C$6,MONTH($A481),""))</f>
        <v/>
      </c>
    </row>
    <row r="482">
      <c r="A482" s="11" t="n"/>
      <c r="B482" s="12" t="n"/>
      <c r="C482" s="12" t="n"/>
      <c r="D482" s="12" t="n"/>
      <c r="E482" s="12" t="n"/>
      <c r="F482" s="13" t="n"/>
      <c r="G482" s="14" t="n"/>
      <c r="H482" s="15">
        <f>IF($F482="","",ROUND($F482*$G482,2))</f>
        <v/>
      </c>
      <c r="I482" s="14" t="n"/>
      <c r="J482" s="15">
        <f>IF($F482="","",ROUND($F482*$I482,2))</f>
        <v/>
      </c>
      <c r="K482" s="15">
        <f>IF($F482="","",$F482+$H482-$J482)</f>
        <v/>
      </c>
      <c r="L482" s="12" t="n"/>
      <c r="M482">
        <f>IF(OR($A482="",$F482=""),"",IF(YEAR($A482)=Inicio!$C$6,ROUNDUP(MONTH($A482)/3,0),"Otro año"))</f>
        <v/>
      </c>
      <c r="N482">
        <f>IF(OR($A482="",$F482=""),"",IF(YEAR($A482)=Inicio!$C$6,MONTH($A482),""))</f>
        <v/>
      </c>
    </row>
    <row r="483">
      <c r="A483" s="11" t="n"/>
      <c r="B483" s="12" t="n"/>
      <c r="C483" s="12" t="n"/>
      <c r="D483" s="12" t="n"/>
      <c r="E483" s="12" t="n"/>
      <c r="F483" s="13" t="n"/>
      <c r="G483" s="14" t="n"/>
      <c r="H483" s="15">
        <f>IF($F483="","",ROUND($F483*$G483,2))</f>
        <v/>
      </c>
      <c r="I483" s="14" t="n"/>
      <c r="J483" s="15">
        <f>IF($F483="","",ROUND($F483*$I483,2))</f>
        <v/>
      </c>
      <c r="K483" s="15">
        <f>IF($F483="","",$F483+$H483-$J483)</f>
        <v/>
      </c>
      <c r="L483" s="12" t="n"/>
      <c r="M483">
        <f>IF(OR($A483="",$F483=""),"",IF(YEAR($A483)=Inicio!$C$6,ROUNDUP(MONTH($A483)/3,0),"Otro año"))</f>
        <v/>
      </c>
      <c r="N483">
        <f>IF(OR($A483="",$F483=""),"",IF(YEAR($A483)=Inicio!$C$6,MONTH($A483),""))</f>
        <v/>
      </c>
    </row>
    <row r="484">
      <c r="A484" s="11" t="n"/>
      <c r="B484" s="12" t="n"/>
      <c r="C484" s="12" t="n"/>
      <c r="D484" s="12" t="n"/>
      <c r="E484" s="12" t="n"/>
      <c r="F484" s="13" t="n"/>
      <c r="G484" s="14" t="n"/>
      <c r="H484" s="15">
        <f>IF($F484="","",ROUND($F484*$G484,2))</f>
        <v/>
      </c>
      <c r="I484" s="14" t="n"/>
      <c r="J484" s="15">
        <f>IF($F484="","",ROUND($F484*$I484,2))</f>
        <v/>
      </c>
      <c r="K484" s="15">
        <f>IF($F484="","",$F484+$H484-$J484)</f>
        <v/>
      </c>
      <c r="L484" s="12" t="n"/>
      <c r="M484">
        <f>IF(OR($A484="",$F484=""),"",IF(YEAR($A484)=Inicio!$C$6,ROUNDUP(MONTH($A484)/3,0),"Otro año"))</f>
        <v/>
      </c>
      <c r="N484">
        <f>IF(OR($A484="",$F484=""),"",IF(YEAR($A484)=Inicio!$C$6,MONTH($A484),""))</f>
        <v/>
      </c>
    </row>
    <row r="485">
      <c r="A485" s="11" t="n"/>
      <c r="B485" s="12" t="n"/>
      <c r="C485" s="12" t="n"/>
      <c r="D485" s="12" t="n"/>
      <c r="E485" s="12" t="n"/>
      <c r="F485" s="13" t="n"/>
      <c r="G485" s="14" t="n"/>
      <c r="H485" s="15">
        <f>IF($F485="","",ROUND($F485*$G485,2))</f>
        <v/>
      </c>
      <c r="I485" s="14" t="n"/>
      <c r="J485" s="15">
        <f>IF($F485="","",ROUND($F485*$I485,2))</f>
        <v/>
      </c>
      <c r="K485" s="15">
        <f>IF($F485="","",$F485+$H485-$J485)</f>
        <v/>
      </c>
      <c r="L485" s="12" t="n"/>
      <c r="M485">
        <f>IF(OR($A485="",$F485=""),"",IF(YEAR($A485)=Inicio!$C$6,ROUNDUP(MONTH($A485)/3,0),"Otro año"))</f>
        <v/>
      </c>
      <c r="N485">
        <f>IF(OR($A485="",$F485=""),"",IF(YEAR($A485)=Inicio!$C$6,MONTH($A485),""))</f>
        <v/>
      </c>
    </row>
    <row r="486">
      <c r="A486" s="11" t="n"/>
      <c r="B486" s="12" t="n"/>
      <c r="C486" s="12" t="n"/>
      <c r="D486" s="12" t="n"/>
      <c r="E486" s="12" t="n"/>
      <c r="F486" s="13" t="n"/>
      <c r="G486" s="14" t="n"/>
      <c r="H486" s="15">
        <f>IF($F486="","",ROUND($F486*$G486,2))</f>
        <v/>
      </c>
      <c r="I486" s="14" t="n"/>
      <c r="J486" s="15">
        <f>IF($F486="","",ROUND($F486*$I486,2))</f>
        <v/>
      </c>
      <c r="K486" s="15">
        <f>IF($F486="","",$F486+$H486-$J486)</f>
        <v/>
      </c>
      <c r="L486" s="12" t="n"/>
      <c r="M486">
        <f>IF(OR($A486="",$F486=""),"",IF(YEAR($A486)=Inicio!$C$6,ROUNDUP(MONTH($A486)/3,0),"Otro año"))</f>
        <v/>
      </c>
      <c r="N486">
        <f>IF(OR($A486="",$F486=""),"",IF(YEAR($A486)=Inicio!$C$6,MONTH($A486),""))</f>
        <v/>
      </c>
    </row>
    <row r="487">
      <c r="A487" s="11" t="n"/>
      <c r="B487" s="12" t="n"/>
      <c r="C487" s="12" t="n"/>
      <c r="D487" s="12" t="n"/>
      <c r="E487" s="12" t="n"/>
      <c r="F487" s="13" t="n"/>
      <c r="G487" s="14" t="n"/>
      <c r="H487" s="15">
        <f>IF($F487="","",ROUND($F487*$G487,2))</f>
        <v/>
      </c>
      <c r="I487" s="14" t="n"/>
      <c r="J487" s="15">
        <f>IF($F487="","",ROUND($F487*$I487,2))</f>
        <v/>
      </c>
      <c r="K487" s="15">
        <f>IF($F487="","",$F487+$H487-$J487)</f>
        <v/>
      </c>
      <c r="L487" s="12" t="n"/>
      <c r="M487">
        <f>IF(OR($A487="",$F487=""),"",IF(YEAR($A487)=Inicio!$C$6,ROUNDUP(MONTH($A487)/3,0),"Otro año"))</f>
        <v/>
      </c>
      <c r="N487">
        <f>IF(OR($A487="",$F487=""),"",IF(YEAR($A487)=Inicio!$C$6,MONTH($A487),""))</f>
        <v/>
      </c>
    </row>
    <row r="488">
      <c r="A488" s="11" t="n"/>
      <c r="B488" s="12" t="n"/>
      <c r="C488" s="12" t="n"/>
      <c r="D488" s="12" t="n"/>
      <c r="E488" s="12" t="n"/>
      <c r="F488" s="13" t="n"/>
      <c r="G488" s="14" t="n"/>
      <c r="H488" s="15">
        <f>IF($F488="","",ROUND($F488*$G488,2))</f>
        <v/>
      </c>
      <c r="I488" s="14" t="n"/>
      <c r="J488" s="15">
        <f>IF($F488="","",ROUND($F488*$I488,2))</f>
        <v/>
      </c>
      <c r="K488" s="15">
        <f>IF($F488="","",$F488+$H488-$J488)</f>
        <v/>
      </c>
      <c r="L488" s="12" t="n"/>
      <c r="M488">
        <f>IF(OR($A488="",$F488=""),"",IF(YEAR($A488)=Inicio!$C$6,ROUNDUP(MONTH($A488)/3,0),"Otro año"))</f>
        <v/>
      </c>
      <c r="N488">
        <f>IF(OR($A488="",$F488=""),"",IF(YEAR($A488)=Inicio!$C$6,MONTH($A488),""))</f>
        <v/>
      </c>
    </row>
    <row r="489">
      <c r="A489" s="11" t="n"/>
      <c r="B489" s="12" t="n"/>
      <c r="C489" s="12" t="n"/>
      <c r="D489" s="12" t="n"/>
      <c r="E489" s="12" t="n"/>
      <c r="F489" s="13" t="n"/>
      <c r="G489" s="14" t="n"/>
      <c r="H489" s="15">
        <f>IF($F489="","",ROUND($F489*$G489,2))</f>
        <v/>
      </c>
      <c r="I489" s="14" t="n"/>
      <c r="J489" s="15">
        <f>IF($F489="","",ROUND($F489*$I489,2))</f>
        <v/>
      </c>
      <c r="K489" s="15">
        <f>IF($F489="","",$F489+$H489-$J489)</f>
        <v/>
      </c>
      <c r="L489" s="12" t="n"/>
      <c r="M489">
        <f>IF(OR($A489="",$F489=""),"",IF(YEAR($A489)=Inicio!$C$6,ROUNDUP(MONTH($A489)/3,0),"Otro año"))</f>
        <v/>
      </c>
      <c r="N489">
        <f>IF(OR($A489="",$F489=""),"",IF(YEAR($A489)=Inicio!$C$6,MONTH($A489),""))</f>
        <v/>
      </c>
    </row>
    <row r="490">
      <c r="A490" s="11" t="n"/>
      <c r="B490" s="12" t="n"/>
      <c r="C490" s="12" t="n"/>
      <c r="D490" s="12" t="n"/>
      <c r="E490" s="12" t="n"/>
      <c r="F490" s="13" t="n"/>
      <c r="G490" s="14" t="n"/>
      <c r="H490" s="15">
        <f>IF($F490="","",ROUND($F490*$G490,2))</f>
        <v/>
      </c>
      <c r="I490" s="14" t="n"/>
      <c r="J490" s="15">
        <f>IF($F490="","",ROUND($F490*$I490,2))</f>
        <v/>
      </c>
      <c r="K490" s="15">
        <f>IF($F490="","",$F490+$H490-$J490)</f>
        <v/>
      </c>
      <c r="L490" s="12" t="n"/>
      <c r="M490">
        <f>IF(OR($A490="",$F490=""),"",IF(YEAR($A490)=Inicio!$C$6,ROUNDUP(MONTH($A490)/3,0),"Otro año"))</f>
        <v/>
      </c>
      <c r="N490">
        <f>IF(OR($A490="",$F490=""),"",IF(YEAR($A490)=Inicio!$C$6,MONTH($A490),""))</f>
        <v/>
      </c>
    </row>
    <row r="491">
      <c r="A491" s="11" t="n"/>
      <c r="B491" s="12" t="n"/>
      <c r="C491" s="12" t="n"/>
      <c r="D491" s="12" t="n"/>
      <c r="E491" s="12" t="n"/>
      <c r="F491" s="13" t="n"/>
      <c r="G491" s="14" t="n"/>
      <c r="H491" s="15">
        <f>IF($F491="","",ROUND($F491*$G491,2))</f>
        <v/>
      </c>
      <c r="I491" s="14" t="n"/>
      <c r="J491" s="15">
        <f>IF($F491="","",ROUND($F491*$I491,2))</f>
        <v/>
      </c>
      <c r="K491" s="15">
        <f>IF($F491="","",$F491+$H491-$J491)</f>
        <v/>
      </c>
      <c r="L491" s="12" t="n"/>
      <c r="M491">
        <f>IF(OR($A491="",$F491=""),"",IF(YEAR($A491)=Inicio!$C$6,ROUNDUP(MONTH($A491)/3,0),"Otro año"))</f>
        <v/>
      </c>
      <c r="N491">
        <f>IF(OR($A491="",$F491=""),"",IF(YEAR($A491)=Inicio!$C$6,MONTH($A491),""))</f>
        <v/>
      </c>
    </row>
    <row r="492">
      <c r="A492" s="11" t="n"/>
      <c r="B492" s="12" t="n"/>
      <c r="C492" s="12" t="n"/>
      <c r="D492" s="12" t="n"/>
      <c r="E492" s="12" t="n"/>
      <c r="F492" s="13" t="n"/>
      <c r="G492" s="14" t="n"/>
      <c r="H492" s="15">
        <f>IF($F492="","",ROUND($F492*$G492,2))</f>
        <v/>
      </c>
      <c r="I492" s="14" t="n"/>
      <c r="J492" s="15">
        <f>IF($F492="","",ROUND($F492*$I492,2))</f>
        <v/>
      </c>
      <c r="K492" s="15">
        <f>IF($F492="","",$F492+$H492-$J492)</f>
        <v/>
      </c>
      <c r="L492" s="12" t="n"/>
      <c r="M492">
        <f>IF(OR($A492="",$F492=""),"",IF(YEAR($A492)=Inicio!$C$6,ROUNDUP(MONTH($A492)/3,0),"Otro año"))</f>
        <v/>
      </c>
      <c r="N492">
        <f>IF(OR($A492="",$F492=""),"",IF(YEAR($A492)=Inicio!$C$6,MONTH($A492),""))</f>
        <v/>
      </c>
    </row>
    <row r="493">
      <c r="A493" s="11" t="n"/>
      <c r="B493" s="12" t="n"/>
      <c r="C493" s="12" t="n"/>
      <c r="D493" s="12" t="n"/>
      <c r="E493" s="12" t="n"/>
      <c r="F493" s="13" t="n"/>
      <c r="G493" s="14" t="n"/>
      <c r="H493" s="15">
        <f>IF($F493="","",ROUND($F493*$G493,2))</f>
        <v/>
      </c>
      <c r="I493" s="14" t="n"/>
      <c r="J493" s="15">
        <f>IF($F493="","",ROUND($F493*$I493,2))</f>
        <v/>
      </c>
      <c r="K493" s="15">
        <f>IF($F493="","",$F493+$H493-$J493)</f>
        <v/>
      </c>
      <c r="L493" s="12" t="n"/>
      <c r="M493">
        <f>IF(OR($A493="",$F493=""),"",IF(YEAR($A493)=Inicio!$C$6,ROUNDUP(MONTH($A493)/3,0),"Otro año"))</f>
        <v/>
      </c>
      <c r="N493">
        <f>IF(OR($A493="",$F493=""),"",IF(YEAR($A493)=Inicio!$C$6,MONTH($A493),""))</f>
        <v/>
      </c>
    </row>
    <row r="494">
      <c r="A494" s="11" t="n"/>
      <c r="B494" s="12" t="n"/>
      <c r="C494" s="12" t="n"/>
      <c r="D494" s="12" t="n"/>
      <c r="E494" s="12" t="n"/>
      <c r="F494" s="13" t="n"/>
      <c r="G494" s="14" t="n"/>
      <c r="H494" s="15">
        <f>IF($F494="","",ROUND($F494*$G494,2))</f>
        <v/>
      </c>
      <c r="I494" s="14" t="n"/>
      <c r="J494" s="15">
        <f>IF($F494="","",ROUND($F494*$I494,2))</f>
        <v/>
      </c>
      <c r="K494" s="15">
        <f>IF($F494="","",$F494+$H494-$J494)</f>
        <v/>
      </c>
      <c r="L494" s="12" t="n"/>
      <c r="M494">
        <f>IF(OR($A494="",$F494=""),"",IF(YEAR($A494)=Inicio!$C$6,ROUNDUP(MONTH($A494)/3,0),"Otro año"))</f>
        <v/>
      </c>
      <c r="N494">
        <f>IF(OR($A494="",$F494=""),"",IF(YEAR($A494)=Inicio!$C$6,MONTH($A494),""))</f>
        <v/>
      </c>
    </row>
    <row r="495">
      <c r="A495" s="11" t="n"/>
      <c r="B495" s="12" t="n"/>
      <c r="C495" s="12" t="n"/>
      <c r="D495" s="12" t="n"/>
      <c r="E495" s="12" t="n"/>
      <c r="F495" s="13" t="n"/>
      <c r="G495" s="14" t="n"/>
      <c r="H495" s="15">
        <f>IF($F495="","",ROUND($F495*$G495,2))</f>
        <v/>
      </c>
      <c r="I495" s="14" t="n"/>
      <c r="J495" s="15">
        <f>IF($F495="","",ROUND($F495*$I495,2))</f>
        <v/>
      </c>
      <c r="K495" s="15">
        <f>IF($F495="","",$F495+$H495-$J495)</f>
        <v/>
      </c>
      <c r="L495" s="12" t="n"/>
      <c r="M495">
        <f>IF(OR($A495="",$F495=""),"",IF(YEAR($A495)=Inicio!$C$6,ROUNDUP(MONTH($A495)/3,0),"Otro año"))</f>
        <v/>
      </c>
      <c r="N495">
        <f>IF(OR($A495="",$F495=""),"",IF(YEAR($A495)=Inicio!$C$6,MONTH($A495),""))</f>
        <v/>
      </c>
    </row>
    <row r="496">
      <c r="A496" s="11" t="n"/>
      <c r="B496" s="12" t="n"/>
      <c r="C496" s="12" t="n"/>
      <c r="D496" s="12" t="n"/>
      <c r="E496" s="12" t="n"/>
      <c r="F496" s="13" t="n"/>
      <c r="G496" s="14" t="n"/>
      <c r="H496" s="15">
        <f>IF($F496="","",ROUND($F496*$G496,2))</f>
        <v/>
      </c>
      <c r="I496" s="14" t="n"/>
      <c r="J496" s="15">
        <f>IF($F496="","",ROUND($F496*$I496,2))</f>
        <v/>
      </c>
      <c r="K496" s="15">
        <f>IF($F496="","",$F496+$H496-$J496)</f>
        <v/>
      </c>
      <c r="L496" s="12" t="n"/>
      <c r="M496">
        <f>IF(OR($A496="",$F496=""),"",IF(YEAR($A496)=Inicio!$C$6,ROUNDUP(MONTH($A496)/3,0),"Otro año"))</f>
        <v/>
      </c>
      <c r="N496">
        <f>IF(OR($A496="",$F496=""),"",IF(YEAR($A496)=Inicio!$C$6,MONTH($A496),""))</f>
        <v/>
      </c>
    </row>
    <row r="497">
      <c r="A497" s="11" t="n"/>
      <c r="B497" s="12" t="n"/>
      <c r="C497" s="12" t="n"/>
      <c r="D497" s="12" t="n"/>
      <c r="E497" s="12" t="n"/>
      <c r="F497" s="13" t="n"/>
      <c r="G497" s="14" t="n"/>
      <c r="H497" s="15">
        <f>IF($F497="","",ROUND($F497*$G497,2))</f>
        <v/>
      </c>
      <c r="I497" s="14" t="n"/>
      <c r="J497" s="15">
        <f>IF($F497="","",ROUND($F497*$I497,2))</f>
        <v/>
      </c>
      <c r="K497" s="15">
        <f>IF($F497="","",$F497+$H497-$J497)</f>
        <v/>
      </c>
      <c r="L497" s="12" t="n"/>
      <c r="M497">
        <f>IF(OR($A497="",$F497=""),"",IF(YEAR($A497)=Inicio!$C$6,ROUNDUP(MONTH($A497)/3,0),"Otro año"))</f>
        <v/>
      </c>
      <c r="N497">
        <f>IF(OR($A497="",$F497=""),"",IF(YEAR($A497)=Inicio!$C$6,MONTH($A497),""))</f>
        <v/>
      </c>
    </row>
    <row r="498">
      <c r="A498" s="11" t="n"/>
      <c r="B498" s="12" t="n"/>
      <c r="C498" s="12" t="n"/>
      <c r="D498" s="12" t="n"/>
      <c r="E498" s="12" t="n"/>
      <c r="F498" s="13" t="n"/>
      <c r="G498" s="14" t="n"/>
      <c r="H498" s="15">
        <f>IF($F498="","",ROUND($F498*$G498,2))</f>
        <v/>
      </c>
      <c r="I498" s="14" t="n"/>
      <c r="J498" s="15">
        <f>IF($F498="","",ROUND($F498*$I498,2))</f>
        <v/>
      </c>
      <c r="K498" s="15">
        <f>IF($F498="","",$F498+$H498-$J498)</f>
        <v/>
      </c>
      <c r="L498" s="12" t="n"/>
      <c r="M498">
        <f>IF(OR($A498="",$F498=""),"",IF(YEAR($A498)=Inicio!$C$6,ROUNDUP(MONTH($A498)/3,0),"Otro año"))</f>
        <v/>
      </c>
      <c r="N498">
        <f>IF(OR($A498="",$F498=""),"",IF(YEAR($A498)=Inicio!$C$6,MONTH($A498),""))</f>
        <v/>
      </c>
    </row>
    <row r="499">
      <c r="A499" s="11" t="n"/>
      <c r="B499" s="12" t="n"/>
      <c r="C499" s="12" t="n"/>
      <c r="D499" s="12" t="n"/>
      <c r="E499" s="12" t="n"/>
      <c r="F499" s="13" t="n"/>
      <c r="G499" s="14" t="n"/>
      <c r="H499" s="15">
        <f>IF($F499="","",ROUND($F499*$G499,2))</f>
        <v/>
      </c>
      <c r="I499" s="14" t="n"/>
      <c r="J499" s="15">
        <f>IF($F499="","",ROUND($F499*$I499,2))</f>
        <v/>
      </c>
      <c r="K499" s="15">
        <f>IF($F499="","",$F499+$H499-$J499)</f>
        <v/>
      </c>
      <c r="L499" s="12" t="n"/>
      <c r="M499">
        <f>IF(OR($A499="",$F499=""),"",IF(YEAR($A499)=Inicio!$C$6,ROUNDUP(MONTH($A499)/3,0),"Otro año"))</f>
        <v/>
      </c>
      <c r="N499">
        <f>IF(OR($A499="",$F499=""),"",IF(YEAR($A499)=Inicio!$C$6,MONTH($A499),""))</f>
        <v/>
      </c>
    </row>
    <row r="500">
      <c r="A500" s="11" t="n"/>
      <c r="B500" s="12" t="n"/>
      <c r="C500" s="12" t="n"/>
      <c r="D500" s="12" t="n"/>
      <c r="E500" s="12" t="n"/>
      <c r="F500" s="13" t="n"/>
      <c r="G500" s="14" t="n"/>
      <c r="H500" s="15">
        <f>IF($F500="","",ROUND($F500*$G500,2))</f>
        <v/>
      </c>
      <c r="I500" s="14" t="n"/>
      <c r="J500" s="15">
        <f>IF($F500="","",ROUND($F500*$I500,2))</f>
        <v/>
      </c>
      <c r="K500" s="15">
        <f>IF($F500="","",$F500+$H500-$J500)</f>
        <v/>
      </c>
      <c r="L500" s="12" t="n"/>
      <c r="M500">
        <f>IF(OR($A500="",$F500=""),"",IF(YEAR($A500)=Inicio!$C$6,ROUNDUP(MONTH($A500)/3,0),"Otro año"))</f>
        <v/>
      </c>
      <c r="N500">
        <f>IF(OR($A500="",$F500=""),"",IF(YEAR($A500)=Inicio!$C$6,MONTH($A500),""))</f>
        <v/>
      </c>
    </row>
    <row r="501">
      <c r="A501" s="11" t="n"/>
      <c r="B501" s="12" t="n"/>
      <c r="C501" s="12" t="n"/>
      <c r="D501" s="12" t="n"/>
      <c r="E501" s="12" t="n"/>
      <c r="F501" s="13" t="n"/>
      <c r="G501" s="14" t="n"/>
      <c r="H501" s="15">
        <f>IF($F501="","",ROUND($F501*$G501,2))</f>
        <v/>
      </c>
      <c r="I501" s="14" t="n"/>
      <c r="J501" s="15">
        <f>IF($F501="","",ROUND($F501*$I501,2))</f>
        <v/>
      </c>
      <c r="K501" s="15">
        <f>IF($F501="","",$F501+$H501-$J501)</f>
        <v/>
      </c>
      <c r="L501" s="12" t="n"/>
      <c r="M501">
        <f>IF(OR($A501="",$F501=""),"",IF(YEAR($A501)=Inicio!$C$6,ROUNDUP(MONTH($A501)/3,0),"Otro año"))</f>
        <v/>
      </c>
      <c r="N501">
        <f>IF(OR($A501="",$F501=""),"",IF(YEAR($A501)=Inicio!$C$6,MONTH($A501),""))</f>
        <v/>
      </c>
    </row>
    <row r="502">
      <c r="A502" s="11" t="n"/>
      <c r="B502" s="12" t="n"/>
      <c r="C502" s="12" t="n"/>
      <c r="D502" s="12" t="n"/>
      <c r="E502" s="12" t="n"/>
      <c r="F502" s="13" t="n"/>
      <c r="G502" s="14" t="n"/>
      <c r="H502" s="15">
        <f>IF($F502="","",ROUND($F502*$G502,2))</f>
        <v/>
      </c>
      <c r="I502" s="14" t="n"/>
      <c r="J502" s="15">
        <f>IF($F502="","",ROUND($F502*$I502,2))</f>
        <v/>
      </c>
      <c r="K502" s="15">
        <f>IF($F502="","",$F502+$H502-$J502)</f>
        <v/>
      </c>
      <c r="L502" s="12" t="n"/>
      <c r="M502">
        <f>IF(OR($A502="",$F502=""),"",IF(YEAR($A502)=Inicio!$C$6,ROUNDUP(MONTH($A502)/3,0),"Otro año"))</f>
        <v/>
      </c>
      <c r="N502">
        <f>IF(OR($A502="",$F502=""),"",IF(YEAR($A502)=Inicio!$C$6,MONTH($A502),""))</f>
        <v/>
      </c>
    </row>
    <row r="503">
      <c r="A503" s="11" t="n"/>
      <c r="B503" s="12" t="n"/>
      <c r="C503" s="12" t="n"/>
      <c r="D503" s="12" t="n"/>
      <c r="E503" s="12" t="n"/>
      <c r="F503" s="13" t="n"/>
      <c r="G503" s="14" t="n"/>
      <c r="H503" s="15">
        <f>IF($F503="","",ROUND($F503*$G503,2))</f>
        <v/>
      </c>
      <c r="I503" s="14" t="n"/>
      <c r="J503" s="15">
        <f>IF($F503="","",ROUND($F503*$I503,2))</f>
        <v/>
      </c>
      <c r="K503" s="15">
        <f>IF($F503="","",$F503+$H503-$J503)</f>
        <v/>
      </c>
      <c r="L503" s="12" t="n"/>
      <c r="M503">
        <f>IF(OR($A503="",$F503=""),"",IF(YEAR($A503)=Inicio!$C$6,ROUNDUP(MONTH($A503)/3,0),"Otro año"))</f>
        <v/>
      </c>
      <c r="N503">
        <f>IF(OR($A503="",$F503=""),"",IF(YEAR($A503)=Inicio!$C$6,MONTH($A503),""))</f>
        <v/>
      </c>
    </row>
    <row r="504">
      <c r="A504" s="11" t="n"/>
      <c r="B504" s="12" t="n"/>
      <c r="C504" s="12" t="n"/>
      <c r="D504" s="12" t="n"/>
      <c r="E504" s="12" t="n"/>
      <c r="F504" s="13" t="n"/>
      <c r="G504" s="14" t="n"/>
      <c r="H504" s="15">
        <f>IF($F504="","",ROUND($F504*$G504,2))</f>
        <v/>
      </c>
      <c r="I504" s="14" t="n"/>
      <c r="J504" s="15">
        <f>IF($F504="","",ROUND($F504*$I504,2))</f>
        <v/>
      </c>
      <c r="K504" s="15">
        <f>IF($F504="","",$F504+$H504-$J504)</f>
        <v/>
      </c>
      <c r="L504" s="12" t="n"/>
      <c r="M504">
        <f>IF(OR($A504="",$F504=""),"",IF(YEAR($A504)=Inicio!$C$6,ROUNDUP(MONTH($A504)/3,0),"Otro año"))</f>
        <v/>
      </c>
      <c r="N504">
        <f>IF(OR($A504="",$F504=""),"",IF(YEAR($A504)=Inicio!$C$6,MONTH($A504),""))</f>
        <v/>
      </c>
    </row>
    <row r="505">
      <c r="A505" s="11" t="n"/>
      <c r="B505" s="12" t="n"/>
      <c r="C505" s="12" t="n"/>
      <c r="D505" s="12" t="n"/>
      <c r="E505" s="12" t="n"/>
      <c r="F505" s="13" t="n"/>
      <c r="G505" s="14" t="n"/>
      <c r="H505" s="15">
        <f>IF($F505="","",ROUND($F505*$G505,2))</f>
        <v/>
      </c>
      <c r="I505" s="14" t="n"/>
      <c r="J505" s="15">
        <f>IF($F505="","",ROUND($F505*$I505,2))</f>
        <v/>
      </c>
      <c r="K505" s="15">
        <f>IF($F505="","",$F505+$H505-$J505)</f>
        <v/>
      </c>
      <c r="L505" s="12" t="n"/>
      <c r="M505">
        <f>IF(OR($A505="",$F505=""),"",IF(YEAR($A505)=Inicio!$C$6,ROUNDUP(MONTH($A505)/3,0),"Otro año"))</f>
        <v/>
      </c>
      <c r="N505">
        <f>IF(OR($A505="",$F505=""),"",IF(YEAR($A505)=Inicio!$C$6,MONTH($A505),""))</f>
        <v/>
      </c>
    </row>
    <row r="506">
      <c r="A506" s="11" t="n"/>
      <c r="B506" s="12" t="n"/>
      <c r="C506" s="12" t="n"/>
      <c r="D506" s="12" t="n"/>
      <c r="E506" s="12" t="n"/>
      <c r="F506" s="13" t="n"/>
      <c r="G506" s="14" t="n"/>
      <c r="H506" s="15">
        <f>IF($F506="","",ROUND($F506*$G506,2))</f>
        <v/>
      </c>
      <c r="I506" s="14" t="n"/>
      <c r="J506" s="15">
        <f>IF($F506="","",ROUND($F506*$I506,2))</f>
        <v/>
      </c>
      <c r="K506" s="15">
        <f>IF($F506="","",$F506+$H506-$J506)</f>
        <v/>
      </c>
      <c r="L506" s="12" t="n"/>
      <c r="M506">
        <f>IF(OR($A506="",$F506=""),"",IF(YEAR($A506)=Inicio!$C$6,ROUNDUP(MONTH($A506)/3,0),"Otro año"))</f>
        <v/>
      </c>
      <c r="N506">
        <f>IF(OR($A506="",$F506=""),"",IF(YEAR($A506)=Inicio!$C$6,MONTH($A506),""))</f>
        <v/>
      </c>
    </row>
    <row r="507">
      <c r="A507" s="11" t="n"/>
      <c r="B507" s="12" t="n"/>
      <c r="C507" s="12" t="n"/>
      <c r="D507" s="12" t="n"/>
      <c r="E507" s="12" t="n"/>
      <c r="F507" s="13" t="n"/>
      <c r="G507" s="14" t="n"/>
      <c r="H507" s="15">
        <f>IF($F507="","",ROUND($F507*$G507,2))</f>
        <v/>
      </c>
      <c r="I507" s="14" t="n"/>
      <c r="J507" s="15">
        <f>IF($F507="","",ROUND($F507*$I507,2))</f>
        <v/>
      </c>
      <c r="K507" s="15">
        <f>IF($F507="","",$F507+$H507-$J507)</f>
        <v/>
      </c>
      <c r="L507" s="12" t="n"/>
      <c r="M507">
        <f>IF(OR($A507="",$F507=""),"",IF(YEAR($A507)=Inicio!$C$6,ROUNDUP(MONTH($A507)/3,0),"Otro año"))</f>
        <v/>
      </c>
      <c r="N507">
        <f>IF(OR($A507="",$F507=""),"",IF(YEAR($A507)=Inicio!$C$6,MONTH($A507),""))</f>
        <v/>
      </c>
    </row>
    <row r="508">
      <c r="A508" s="11" t="n"/>
      <c r="B508" s="12" t="n"/>
      <c r="C508" s="12" t="n"/>
      <c r="D508" s="12" t="n"/>
      <c r="E508" s="12" t="n"/>
      <c r="F508" s="13" t="n"/>
      <c r="G508" s="14" t="n"/>
      <c r="H508" s="15">
        <f>IF($F508="","",ROUND($F508*$G508,2))</f>
        <v/>
      </c>
      <c r="I508" s="14" t="n"/>
      <c r="J508" s="15">
        <f>IF($F508="","",ROUND($F508*$I508,2))</f>
        <v/>
      </c>
      <c r="K508" s="15">
        <f>IF($F508="","",$F508+$H508-$J508)</f>
        <v/>
      </c>
      <c r="L508" s="12" t="n"/>
      <c r="M508">
        <f>IF(OR($A508="",$F508=""),"",IF(YEAR($A508)=Inicio!$C$6,ROUNDUP(MONTH($A508)/3,0),"Otro año"))</f>
        <v/>
      </c>
      <c r="N508">
        <f>IF(OR($A508="",$F508=""),"",IF(YEAR($A508)=Inicio!$C$6,MONTH($A508),""))</f>
        <v/>
      </c>
    </row>
    <row r="509">
      <c r="A509" s="11" t="n"/>
      <c r="B509" s="12" t="n"/>
      <c r="C509" s="12" t="n"/>
      <c r="D509" s="12" t="n"/>
      <c r="E509" s="12" t="n"/>
      <c r="F509" s="13" t="n"/>
      <c r="G509" s="14" t="n"/>
      <c r="H509" s="15">
        <f>IF($F509="","",ROUND($F509*$G509,2))</f>
        <v/>
      </c>
      <c r="I509" s="14" t="n"/>
      <c r="J509" s="15">
        <f>IF($F509="","",ROUND($F509*$I509,2))</f>
        <v/>
      </c>
      <c r="K509" s="15">
        <f>IF($F509="","",$F509+$H509-$J509)</f>
        <v/>
      </c>
      <c r="L509" s="12" t="n"/>
      <c r="M509">
        <f>IF(OR($A509="",$F509=""),"",IF(YEAR($A509)=Inicio!$C$6,ROUNDUP(MONTH($A509)/3,0),"Otro año"))</f>
        <v/>
      </c>
      <c r="N509">
        <f>IF(OR($A509="",$F509=""),"",IF(YEAR($A509)=Inicio!$C$6,MONTH($A509),""))</f>
        <v/>
      </c>
    </row>
    <row r="510">
      <c r="A510" s="11" t="n"/>
      <c r="B510" s="12" t="n"/>
      <c r="C510" s="12" t="n"/>
      <c r="D510" s="12" t="n"/>
      <c r="E510" s="12" t="n"/>
      <c r="F510" s="13" t="n"/>
      <c r="G510" s="14" t="n"/>
      <c r="H510" s="15">
        <f>IF($F510="","",ROUND($F510*$G510,2))</f>
        <v/>
      </c>
      <c r="I510" s="14" t="n"/>
      <c r="J510" s="15">
        <f>IF($F510="","",ROUND($F510*$I510,2))</f>
        <v/>
      </c>
      <c r="K510" s="15">
        <f>IF($F510="","",$F510+$H510-$J510)</f>
        <v/>
      </c>
      <c r="L510" s="12" t="n"/>
      <c r="M510">
        <f>IF(OR($A510="",$F510=""),"",IF(YEAR($A510)=Inicio!$C$6,ROUNDUP(MONTH($A510)/3,0),"Otro año"))</f>
        <v/>
      </c>
      <c r="N510">
        <f>IF(OR($A510="",$F510=""),"",IF(YEAR($A510)=Inicio!$C$6,MONTH($A510),""))</f>
        <v/>
      </c>
    </row>
    <row r="511">
      <c r="A511" s="11" t="n"/>
      <c r="B511" s="12" t="n"/>
      <c r="C511" s="12" t="n"/>
      <c r="D511" s="12" t="n"/>
      <c r="E511" s="12" t="n"/>
      <c r="F511" s="13" t="n"/>
      <c r="G511" s="14" t="n"/>
      <c r="H511" s="15">
        <f>IF($F511="","",ROUND($F511*$G511,2))</f>
        <v/>
      </c>
      <c r="I511" s="14" t="n"/>
      <c r="J511" s="15">
        <f>IF($F511="","",ROUND($F511*$I511,2))</f>
        <v/>
      </c>
      <c r="K511" s="15">
        <f>IF($F511="","",$F511+$H511-$J511)</f>
        <v/>
      </c>
      <c r="L511" s="12" t="n"/>
      <c r="M511">
        <f>IF(OR($A511="",$F511=""),"",IF(YEAR($A511)=Inicio!$C$6,ROUNDUP(MONTH($A511)/3,0),"Otro año"))</f>
        <v/>
      </c>
      <c r="N511">
        <f>IF(OR($A511="",$F511=""),"",IF(YEAR($A511)=Inicio!$C$6,MONTH($A511),""))</f>
        <v/>
      </c>
    </row>
    <row r="512">
      <c r="A512" s="11" t="n"/>
      <c r="B512" s="12" t="n"/>
      <c r="C512" s="12" t="n"/>
      <c r="D512" s="12" t="n"/>
      <c r="E512" s="12" t="n"/>
      <c r="F512" s="13" t="n"/>
      <c r="G512" s="14" t="n"/>
      <c r="H512" s="15">
        <f>IF($F512="","",ROUND($F512*$G512,2))</f>
        <v/>
      </c>
      <c r="I512" s="14" t="n"/>
      <c r="J512" s="15">
        <f>IF($F512="","",ROUND($F512*$I512,2))</f>
        <v/>
      </c>
      <c r="K512" s="15">
        <f>IF($F512="","",$F512+$H512-$J512)</f>
        <v/>
      </c>
      <c r="L512" s="12" t="n"/>
      <c r="M512">
        <f>IF(OR($A512="",$F512=""),"",IF(YEAR($A512)=Inicio!$C$6,ROUNDUP(MONTH($A512)/3,0),"Otro año"))</f>
        <v/>
      </c>
      <c r="N512">
        <f>IF(OR($A512="",$F512=""),"",IF(YEAR($A512)=Inicio!$C$6,MONTH($A512),""))</f>
        <v/>
      </c>
    </row>
    <row r="513">
      <c r="A513" s="11" t="n"/>
      <c r="B513" s="12" t="n"/>
      <c r="C513" s="12" t="n"/>
      <c r="D513" s="12" t="n"/>
      <c r="E513" s="12" t="n"/>
      <c r="F513" s="13" t="n"/>
      <c r="G513" s="14" t="n"/>
      <c r="H513" s="15">
        <f>IF($F513="","",ROUND($F513*$G513,2))</f>
        <v/>
      </c>
      <c r="I513" s="14" t="n"/>
      <c r="J513" s="15">
        <f>IF($F513="","",ROUND($F513*$I513,2))</f>
        <v/>
      </c>
      <c r="K513" s="15">
        <f>IF($F513="","",$F513+$H513-$J513)</f>
        <v/>
      </c>
      <c r="L513" s="12" t="n"/>
      <c r="M513">
        <f>IF(OR($A513="",$F513=""),"",IF(YEAR($A513)=Inicio!$C$6,ROUNDUP(MONTH($A513)/3,0),"Otro año"))</f>
        <v/>
      </c>
      <c r="N513">
        <f>IF(OR($A513="",$F513=""),"",IF(YEAR($A513)=Inicio!$C$6,MONTH($A513),""))</f>
        <v/>
      </c>
    </row>
    <row r="514">
      <c r="A514" s="11" t="n"/>
      <c r="B514" s="12" t="n"/>
      <c r="C514" s="12" t="n"/>
      <c r="D514" s="12" t="n"/>
      <c r="E514" s="12" t="n"/>
      <c r="F514" s="13" t="n"/>
      <c r="G514" s="14" t="n"/>
      <c r="H514" s="15">
        <f>IF($F514="","",ROUND($F514*$G514,2))</f>
        <v/>
      </c>
      <c r="I514" s="14" t="n"/>
      <c r="J514" s="15">
        <f>IF($F514="","",ROUND($F514*$I514,2))</f>
        <v/>
      </c>
      <c r="K514" s="15">
        <f>IF($F514="","",$F514+$H514-$J514)</f>
        <v/>
      </c>
      <c r="L514" s="12" t="n"/>
      <c r="M514">
        <f>IF(OR($A514="",$F514=""),"",IF(YEAR($A514)=Inicio!$C$6,ROUNDUP(MONTH($A514)/3,0),"Otro año"))</f>
        <v/>
      </c>
      <c r="N514">
        <f>IF(OR($A514="",$F514=""),"",IF(YEAR($A514)=Inicio!$C$6,MONTH($A514),""))</f>
        <v/>
      </c>
    </row>
    <row r="515">
      <c r="A515" s="11" t="n"/>
      <c r="B515" s="12" t="n"/>
      <c r="C515" s="12" t="n"/>
      <c r="D515" s="12" t="n"/>
      <c r="E515" s="12" t="n"/>
      <c r="F515" s="13" t="n"/>
      <c r="G515" s="14" t="n"/>
      <c r="H515" s="15">
        <f>IF($F515="","",ROUND($F515*$G515,2))</f>
        <v/>
      </c>
      <c r="I515" s="14" t="n"/>
      <c r="J515" s="15">
        <f>IF($F515="","",ROUND($F515*$I515,2))</f>
        <v/>
      </c>
      <c r="K515" s="15">
        <f>IF($F515="","",$F515+$H515-$J515)</f>
        <v/>
      </c>
      <c r="L515" s="12" t="n"/>
      <c r="M515">
        <f>IF(OR($A515="",$F515=""),"",IF(YEAR($A515)=Inicio!$C$6,ROUNDUP(MONTH($A515)/3,0),"Otro año"))</f>
        <v/>
      </c>
      <c r="N515">
        <f>IF(OR($A515="",$F515=""),"",IF(YEAR($A515)=Inicio!$C$6,MONTH($A515),""))</f>
        <v/>
      </c>
    </row>
    <row r="516">
      <c r="A516" s="11" t="n"/>
      <c r="B516" s="12" t="n"/>
      <c r="C516" s="12" t="n"/>
      <c r="D516" s="12" t="n"/>
      <c r="E516" s="12" t="n"/>
      <c r="F516" s="13" t="n"/>
      <c r="G516" s="14" t="n"/>
      <c r="H516" s="15">
        <f>IF($F516="","",ROUND($F516*$G516,2))</f>
        <v/>
      </c>
      <c r="I516" s="14" t="n"/>
      <c r="J516" s="15">
        <f>IF($F516="","",ROUND($F516*$I516,2))</f>
        <v/>
      </c>
      <c r="K516" s="15">
        <f>IF($F516="","",$F516+$H516-$J516)</f>
        <v/>
      </c>
      <c r="L516" s="12" t="n"/>
      <c r="M516">
        <f>IF(OR($A516="",$F516=""),"",IF(YEAR($A516)=Inicio!$C$6,ROUNDUP(MONTH($A516)/3,0),"Otro año"))</f>
        <v/>
      </c>
      <c r="N516">
        <f>IF(OR($A516="",$F516=""),"",IF(YEAR($A516)=Inicio!$C$6,MONTH($A516),""))</f>
        <v/>
      </c>
    </row>
    <row r="517">
      <c r="A517" s="11" t="n"/>
      <c r="B517" s="12" t="n"/>
      <c r="C517" s="12" t="n"/>
      <c r="D517" s="12" t="n"/>
      <c r="E517" s="12" t="n"/>
      <c r="F517" s="13" t="n"/>
      <c r="G517" s="14" t="n"/>
      <c r="H517" s="15">
        <f>IF($F517="","",ROUND($F517*$G517,2))</f>
        <v/>
      </c>
      <c r="I517" s="14" t="n"/>
      <c r="J517" s="15">
        <f>IF($F517="","",ROUND($F517*$I517,2))</f>
        <v/>
      </c>
      <c r="K517" s="15">
        <f>IF($F517="","",$F517+$H517-$J517)</f>
        <v/>
      </c>
      <c r="L517" s="12" t="n"/>
      <c r="M517">
        <f>IF(OR($A517="",$F517=""),"",IF(YEAR($A517)=Inicio!$C$6,ROUNDUP(MONTH($A517)/3,0),"Otro año"))</f>
        <v/>
      </c>
      <c r="N517">
        <f>IF(OR($A517="",$F517=""),"",IF(YEAR($A517)=Inicio!$C$6,MONTH($A517),""))</f>
        <v/>
      </c>
    </row>
    <row r="518">
      <c r="A518" s="11" t="n"/>
      <c r="B518" s="12" t="n"/>
      <c r="C518" s="12" t="n"/>
      <c r="D518" s="12" t="n"/>
      <c r="E518" s="12" t="n"/>
      <c r="F518" s="13" t="n"/>
      <c r="G518" s="14" t="n"/>
      <c r="H518" s="15">
        <f>IF($F518="","",ROUND($F518*$G518,2))</f>
        <v/>
      </c>
      <c r="I518" s="14" t="n"/>
      <c r="J518" s="15">
        <f>IF($F518="","",ROUND($F518*$I518,2))</f>
        <v/>
      </c>
      <c r="K518" s="15">
        <f>IF($F518="","",$F518+$H518-$J518)</f>
        <v/>
      </c>
      <c r="L518" s="12" t="n"/>
      <c r="M518">
        <f>IF(OR($A518="",$F518=""),"",IF(YEAR($A518)=Inicio!$C$6,ROUNDUP(MONTH($A518)/3,0),"Otro año"))</f>
        <v/>
      </c>
      <c r="N518">
        <f>IF(OR($A518="",$F518=""),"",IF(YEAR($A518)=Inicio!$C$6,MONTH($A518),""))</f>
        <v/>
      </c>
    </row>
    <row r="519">
      <c r="A519" s="11" t="n"/>
      <c r="B519" s="12" t="n"/>
      <c r="C519" s="12" t="n"/>
      <c r="D519" s="12" t="n"/>
      <c r="E519" s="12" t="n"/>
      <c r="F519" s="13" t="n"/>
      <c r="G519" s="14" t="n"/>
      <c r="H519" s="15">
        <f>IF($F519="","",ROUND($F519*$G519,2))</f>
        <v/>
      </c>
      <c r="I519" s="14" t="n"/>
      <c r="J519" s="15">
        <f>IF($F519="","",ROUND($F519*$I519,2))</f>
        <v/>
      </c>
      <c r="K519" s="15">
        <f>IF($F519="","",$F519+$H519-$J519)</f>
        <v/>
      </c>
      <c r="L519" s="12" t="n"/>
      <c r="M519">
        <f>IF(OR($A519="",$F519=""),"",IF(YEAR($A519)=Inicio!$C$6,ROUNDUP(MONTH($A519)/3,0),"Otro año"))</f>
        <v/>
      </c>
      <c r="N519">
        <f>IF(OR($A519="",$F519=""),"",IF(YEAR($A519)=Inicio!$C$6,MONTH($A519),""))</f>
        <v/>
      </c>
    </row>
    <row r="520">
      <c r="A520" s="11" t="n"/>
      <c r="B520" s="12" t="n"/>
      <c r="C520" s="12" t="n"/>
      <c r="D520" s="12" t="n"/>
      <c r="E520" s="12" t="n"/>
      <c r="F520" s="13" t="n"/>
      <c r="G520" s="14" t="n"/>
      <c r="H520" s="15">
        <f>IF($F520="","",ROUND($F520*$G520,2))</f>
        <v/>
      </c>
      <c r="I520" s="14" t="n"/>
      <c r="J520" s="15">
        <f>IF($F520="","",ROUND($F520*$I520,2))</f>
        <v/>
      </c>
      <c r="K520" s="15">
        <f>IF($F520="","",$F520+$H520-$J520)</f>
        <v/>
      </c>
      <c r="L520" s="12" t="n"/>
      <c r="M520">
        <f>IF(OR($A520="",$F520=""),"",IF(YEAR($A520)=Inicio!$C$6,ROUNDUP(MONTH($A520)/3,0),"Otro año"))</f>
        <v/>
      </c>
      <c r="N520">
        <f>IF(OR($A520="",$F520=""),"",IF(YEAR($A520)=Inicio!$C$6,MONTH($A520),""))</f>
        <v/>
      </c>
    </row>
    <row r="521">
      <c r="A521" s="11" t="n"/>
      <c r="B521" s="12" t="n"/>
      <c r="C521" s="12" t="n"/>
      <c r="D521" s="12" t="n"/>
      <c r="E521" s="12" t="n"/>
      <c r="F521" s="13" t="n"/>
      <c r="G521" s="14" t="n"/>
      <c r="H521" s="15">
        <f>IF($F521="","",ROUND($F521*$G521,2))</f>
        <v/>
      </c>
      <c r="I521" s="14" t="n"/>
      <c r="J521" s="15">
        <f>IF($F521="","",ROUND($F521*$I521,2))</f>
        <v/>
      </c>
      <c r="K521" s="15">
        <f>IF($F521="","",$F521+$H521-$J521)</f>
        <v/>
      </c>
      <c r="L521" s="12" t="n"/>
      <c r="M521">
        <f>IF(OR($A521="",$F521=""),"",IF(YEAR($A521)=Inicio!$C$6,ROUNDUP(MONTH($A521)/3,0),"Otro año"))</f>
        <v/>
      </c>
      <c r="N521">
        <f>IF(OR($A521="",$F521=""),"",IF(YEAR($A521)=Inicio!$C$6,MONTH($A521),""))</f>
        <v/>
      </c>
    </row>
    <row r="522">
      <c r="A522" s="11" t="n"/>
      <c r="B522" s="12" t="n"/>
      <c r="C522" s="12" t="n"/>
      <c r="D522" s="12" t="n"/>
      <c r="E522" s="12" t="n"/>
      <c r="F522" s="13" t="n"/>
      <c r="G522" s="14" t="n"/>
      <c r="H522" s="15">
        <f>IF($F522="","",ROUND($F522*$G522,2))</f>
        <v/>
      </c>
      <c r="I522" s="14" t="n"/>
      <c r="J522" s="15">
        <f>IF($F522="","",ROUND($F522*$I522,2))</f>
        <v/>
      </c>
      <c r="K522" s="15">
        <f>IF($F522="","",$F522+$H522-$J522)</f>
        <v/>
      </c>
      <c r="L522" s="12" t="n"/>
      <c r="M522">
        <f>IF(OR($A522="",$F522=""),"",IF(YEAR($A522)=Inicio!$C$6,ROUNDUP(MONTH($A522)/3,0),"Otro año"))</f>
        <v/>
      </c>
      <c r="N522">
        <f>IF(OR($A522="",$F522=""),"",IF(YEAR($A522)=Inicio!$C$6,MONTH($A522),""))</f>
        <v/>
      </c>
    </row>
    <row r="523">
      <c r="A523" s="11" t="n"/>
      <c r="B523" s="12" t="n"/>
      <c r="C523" s="12" t="n"/>
      <c r="D523" s="12" t="n"/>
      <c r="E523" s="12" t="n"/>
      <c r="F523" s="13" t="n"/>
      <c r="G523" s="14" t="n"/>
      <c r="H523" s="15">
        <f>IF($F523="","",ROUND($F523*$G523,2))</f>
        <v/>
      </c>
      <c r="I523" s="14" t="n"/>
      <c r="J523" s="15">
        <f>IF($F523="","",ROUND($F523*$I523,2))</f>
        <v/>
      </c>
      <c r="K523" s="15">
        <f>IF($F523="","",$F523+$H523-$J523)</f>
        <v/>
      </c>
      <c r="L523" s="12" t="n"/>
      <c r="M523">
        <f>IF(OR($A523="",$F523=""),"",IF(YEAR($A523)=Inicio!$C$6,ROUNDUP(MONTH($A523)/3,0),"Otro año"))</f>
        <v/>
      </c>
      <c r="N523">
        <f>IF(OR($A523="",$F523=""),"",IF(YEAR($A523)=Inicio!$C$6,MONTH($A523),""))</f>
        <v/>
      </c>
    </row>
    <row r="524">
      <c r="A524" s="11" t="n"/>
      <c r="B524" s="12" t="n"/>
      <c r="C524" s="12" t="n"/>
      <c r="D524" s="12" t="n"/>
      <c r="E524" s="12" t="n"/>
      <c r="F524" s="13" t="n"/>
      <c r="G524" s="14" t="n"/>
      <c r="H524" s="15">
        <f>IF($F524="","",ROUND($F524*$G524,2))</f>
        <v/>
      </c>
      <c r="I524" s="14" t="n"/>
      <c r="J524" s="15">
        <f>IF($F524="","",ROUND($F524*$I524,2))</f>
        <v/>
      </c>
      <c r="K524" s="15">
        <f>IF($F524="","",$F524+$H524-$J524)</f>
        <v/>
      </c>
      <c r="L524" s="12" t="n"/>
      <c r="M524">
        <f>IF(OR($A524="",$F524=""),"",IF(YEAR($A524)=Inicio!$C$6,ROUNDUP(MONTH($A524)/3,0),"Otro año"))</f>
        <v/>
      </c>
      <c r="N524">
        <f>IF(OR($A524="",$F524=""),"",IF(YEAR($A524)=Inicio!$C$6,MONTH($A524),""))</f>
        <v/>
      </c>
    </row>
    <row r="525">
      <c r="A525" s="11" t="n"/>
      <c r="B525" s="12" t="n"/>
      <c r="C525" s="12" t="n"/>
      <c r="D525" s="12" t="n"/>
      <c r="E525" s="12" t="n"/>
      <c r="F525" s="13" t="n"/>
      <c r="G525" s="14" t="n"/>
      <c r="H525" s="15">
        <f>IF($F525="","",ROUND($F525*$G525,2))</f>
        <v/>
      </c>
      <c r="I525" s="14" t="n"/>
      <c r="J525" s="15">
        <f>IF($F525="","",ROUND($F525*$I525,2))</f>
        <v/>
      </c>
      <c r="K525" s="15">
        <f>IF($F525="","",$F525+$H525-$J525)</f>
        <v/>
      </c>
      <c r="L525" s="12" t="n"/>
      <c r="M525">
        <f>IF(OR($A525="",$F525=""),"",IF(YEAR($A525)=Inicio!$C$6,ROUNDUP(MONTH($A525)/3,0),"Otro año"))</f>
        <v/>
      </c>
      <c r="N525">
        <f>IF(OR($A525="",$F525=""),"",IF(YEAR($A525)=Inicio!$C$6,MONTH($A525),""))</f>
        <v/>
      </c>
    </row>
    <row r="526">
      <c r="A526" s="11" t="n"/>
      <c r="B526" s="12" t="n"/>
      <c r="C526" s="12" t="n"/>
      <c r="D526" s="12" t="n"/>
      <c r="E526" s="12" t="n"/>
      <c r="F526" s="13" t="n"/>
      <c r="G526" s="14" t="n"/>
      <c r="H526" s="15">
        <f>IF($F526="","",ROUND($F526*$G526,2))</f>
        <v/>
      </c>
      <c r="I526" s="14" t="n"/>
      <c r="J526" s="15">
        <f>IF($F526="","",ROUND($F526*$I526,2))</f>
        <v/>
      </c>
      <c r="K526" s="15">
        <f>IF($F526="","",$F526+$H526-$J526)</f>
        <v/>
      </c>
      <c r="L526" s="12" t="n"/>
      <c r="M526">
        <f>IF(OR($A526="",$F526=""),"",IF(YEAR($A526)=Inicio!$C$6,ROUNDUP(MONTH($A526)/3,0),"Otro año"))</f>
        <v/>
      </c>
      <c r="N526">
        <f>IF(OR($A526="",$F526=""),"",IF(YEAR($A526)=Inicio!$C$6,MONTH($A526),""))</f>
        <v/>
      </c>
    </row>
    <row r="527">
      <c r="A527" s="11" t="n"/>
      <c r="B527" s="12" t="n"/>
      <c r="C527" s="12" t="n"/>
      <c r="D527" s="12" t="n"/>
      <c r="E527" s="12" t="n"/>
      <c r="F527" s="13" t="n"/>
      <c r="G527" s="14" t="n"/>
      <c r="H527" s="15">
        <f>IF($F527="","",ROUND($F527*$G527,2))</f>
        <v/>
      </c>
      <c r="I527" s="14" t="n"/>
      <c r="J527" s="15">
        <f>IF($F527="","",ROUND($F527*$I527,2))</f>
        <v/>
      </c>
      <c r="K527" s="15">
        <f>IF($F527="","",$F527+$H527-$J527)</f>
        <v/>
      </c>
      <c r="L527" s="12" t="n"/>
      <c r="M527">
        <f>IF(OR($A527="",$F527=""),"",IF(YEAR($A527)=Inicio!$C$6,ROUNDUP(MONTH($A527)/3,0),"Otro año"))</f>
        <v/>
      </c>
      <c r="N527">
        <f>IF(OR($A527="",$F527=""),"",IF(YEAR($A527)=Inicio!$C$6,MONTH($A527),""))</f>
        <v/>
      </c>
    </row>
    <row r="528">
      <c r="A528" s="11" t="n"/>
      <c r="B528" s="12" t="n"/>
      <c r="C528" s="12" t="n"/>
      <c r="D528" s="12" t="n"/>
      <c r="E528" s="12" t="n"/>
      <c r="F528" s="13" t="n"/>
      <c r="G528" s="14" t="n"/>
      <c r="H528" s="15">
        <f>IF($F528="","",ROUND($F528*$G528,2))</f>
        <v/>
      </c>
      <c r="I528" s="14" t="n"/>
      <c r="J528" s="15">
        <f>IF($F528="","",ROUND($F528*$I528,2))</f>
        <v/>
      </c>
      <c r="K528" s="15">
        <f>IF($F528="","",$F528+$H528-$J528)</f>
        <v/>
      </c>
      <c r="L528" s="12" t="n"/>
      <c r="M528">
        <f>IF(OR($A528="",$F528=""),"",IF(YEAR($A528)=Inicio!$C$6,ROUNDUP(MONTH($A528)/3,0),"Otro año"))</f>
        <v/>
      </c>
      <c r="N528">
        <f>IF(OR($A528="",$F528=""),"",IF(YEAR($A528)=Inicio!$C$6,MONTH($A528),""))</f>
        <v/>
      </c>
    </row>
    <row r="529">
      <c r="A529" s="11" t="n"/>
      <c r="B529" s="12" t="n"/>
      <c r="C529" s="12" t="n"/>
      <c r="D529" s="12" t="n"/>
      <c r="E529" s="12" t="n"/>
      <c r="F529" s="13" t="n"/>
      <c r="G529" s="14" t="n"/>
      <c r="H529" s="15">
        <f>IF($F529="","",ROUND($F529*$G529,2))</f>
        <v/>
      </c>
      <c r="I529" s="14" t="n"/>
      <c r="J529" s="15">
        <f>IF($F529="","",ROUND($F529*$I529,2))</f>
        <v/>
      </c>
      <c r="K529" s="15">
        <f>IF($F529="","",$F529+$H529-$J529)</f>
        <v/>
      </c>
      <c r="L529" s="12" t="n"/>
      <c r="M529">
        <f>IF(OR($A529="",$F529=""),"",IF(YEAR($A529)=Inicio!$C$6,ROUNDUP(MONTH($A529)/3,0),"Otro año"))</f>
        <v/>
      </c>
      <c r="N529">
        <f>IF(OR($A529="",$F529=""),"",IF(YEAR($A529)=Inicio!$C$6,MONTH($A529),""))</f>
        <v/>
      </c>
    </row>
    <row r="530">
      <c r="A530" s="11" t="n"/>
      <c r="B530" s="12" t="n"/>
      <c r="C530" s="12" t="n"/>
      <c r="D530" s="12" t="n"/>
      <c r="E530" s="12" t="n"/>
      <c r="F530" s="13" t="n"/>
      <c r="G530" s="14" t="n"/>
      <c r="H530" s="15">
        <f>IF($F530="","",ROUND($F530*$G530,2))</f>
        <v/>
      </c>
      <c r="I530" s="14" t="n"/>
      <c r="J530" s="15">
        <f>IF($F530="","",ROUND($F530*$I530,2))</f>
        <v/>
      </c>
      <c r="K530" s="15">
        <f>IF($F530="","",$F530+$H530-$J530)</f>
        <v/>
      </c>
      <c r="L530" s="12" t="n"/>
      <c r="M530">
        <f>IF(OR($A530="",$F530=""),"",IF(YEAR($A530)=Inicio!$C$6,ROUNDUP(MONTH($A530)/3,0),"Otro año"))</f>
        <v/>
      </c>
      <c r="N530">
        <f>IF(OR($A530="",$F530=""),"",IF(YEAR($A530)=Inicio!$C$6,MONTH($A530),""))</f>
        <v/>
      </c>
    </row>
    <row r="531">
      <c r="A531" s="11" t="n"/>
      <c r="B531" s="12" t="n"/>
      <c r="C531" s="12" t="n"/>
      <c r="D531" s="12" t="n"/>
      <c r="E531" s="12" t="n"/>
      <c r="F531" s="13" t="n"/>
      <c r="G531" s="14" t="n"/>
      <c r="H531" s="15">
        <f>IF($F531="","",ROUND($F531*$G531,2))</f>
        <v/>
      </c>
      <c r="I531" s="14" t="n"/>
      <c r="J531" s="15">
        <f>IF($F531="","",ROUND($F531*$I531,2))</f>
        <v/>
      </c>
      <c r="K531" s="15">
        <f>IF($F531="","",$F531+$H531-$J531)</f>
        <v/>
      </c>
      <c r="L531" s="12" t="n"/>
      <c r="M531">
        <f>IF(OR($A531="",$F531=""),"",IF(YEAR($A531)=Inicio!$C$6,ROUNDUP(MONTH($A531)/3,0),"Otro año"))</f>
        <v/>
      </c>
      <c r="N531">
        <f>IF(OR($A531="",$F531=""),"",IF(YEAR($A531)=Inicio!$C$6,MONTH($A531),""))</f>
        <v/>
      </c>
    </row>
    <row r="532">
      <c r="A532" s="11" t="n"/>
      <c r="B532" s="12" t="n"/>
      <c r="C532" s="12" t="n"/>
      <c r="D532" s="12" t="n"/>
      <c r="E532" s="12" t="n"/>
      <c r="F532" s="13" t="n"/>
      <c r="G532" s="14" t="n"/>
      <c r="H532" s="15">
        <f>IF($F532="","",ROUND($F532*$G532,2))</f>
        <v/>
      </c>
      <c r="I532" s="14" t="n"/>
      <c r="J532" s="15">
        <f>IF($F532="","",ROUND($F532*$I532,2))</f>
        <v/>
      </c>
      <c r="K532" s="15">
        <f>IF($F532="","",$F532+$H532-$J532)</f>
        <v/>
      </c>
      <c r="L532" s="12" t="n"/>
      <c r="M532">
        <f>IF(OR($A532="",$F532=""),"",IF(YEAR($A532)=Inicio!$C$6,ROUNDUP(MONTH($A532)/3,0),"Otro año"))</f>
        <v/>
      </c>
      <c r="N532">
        <f>IF(OR($A532="",$F532=""),"",IF(YEAR($A532)=Inicio!$C$6,MONTH($A532),""))</f>
        <v/>
      </c>
    </row>
    <row r="533">
      <c r="A533" s="11" t="n"/>
      <c r="B533" s="12" t="n"/>
      <c r="C533" s="12" t="n"/>
      <c r="D533" s="12" t="n"/>
      <c r="E533" s="12" t="n"/>
      <c r="F533" s="13" t="n"/>
      <c r="G533" s="14" t="n"/>
      <c r="H533" s="15">
        <f>IF($F533="","",ROUND($F533*$G533,2))</f>
        <v/>
      </c>
      <c r="I533" s="14" t="n"/>
      <c r="J533" s="15">
        <f>IF($F533="","",ROUND($F533*$I533,2))</f>
        <v/>
      </c>
      <c r="K533" s="15">
        <f>IF($F533="","",$F533+$H533-$J533)</f>
        <v/>
      </c>
      <c r="L533" s="12" t="n"/>
      <c r="M533">
        <f>IF(OR($A533="",$F533=""),"",IF(YEAR($A533)=Inicio!$C$6,ROUNDUP(MONTH($A533)/3,0),"Otro año"))</f>
        <v/>
      </c>
      <c r="N533">
        <f>IF(OR($A533="",$F533=""),"",IF(YEAR($A533)=Inicio!$C$6,MONTH($A533),""))</f>
        <v/>
      </c>
    </row>
    <row r="534">
      <c r="A534" s="11" t="n"/>
      <c r="B534" s="12" t="n"/>
      <c r="C534" s="12" t="n"/>
      <c r="D534" s="12" t="n"/>
      <c r="E534" s="12" t="n"/>
      <c r="F534" s="13" t="n"/>
      <c r="G534" s="14" t="n"/>
      <c r="H534" s="15">
        <f>IF($F534="","",ROUND($F534*$G534,2))</f>
        <v/>
      </c>
      <c r="I534" s="14" t="n"/>
      <c r="J534" s="15">
        <f>IF($F534="","",ROUND($F534*$I534,2))</f>
        <v/>
      </c>
      <c r="K534" s="15">
        <f>IF($F534="","",$F534+$H534-$J534)</f>
        <v/>
      </c>
      <c r="L534" s="12" t="n"/>
      <c r="M534">
        <f>IF(OR($A534="",$F534=""),"",IF(YEAR($A534)=Inicio!$C$6,ROUNDUP(MONTH($A534)/3,0),"Otro año"))</f>
        <v/>
      </c>
      <c r="N534">
        <f>IF(OR($A534="",$F534=""),"",IF(YEAR($A534)=Inicio!$C$6,MONTH($A534),""))</f>
        <v/>
      </c>
    </row>
    <row r="535">
      <c r="A535" s="11" t="n"/>
      <c r="B535" s="12" t="n"/>
      <c r="C535" s="12" t="n"/>
      <c r="D535" s="12" t="n"/>
      <c r="E535" s="12" t="n"/>
      <c r="F535" s="13" t="n"/>
      <c r="G535" s="14" t="n"/>
      <c r="H535" s="15">
        <f>IF($F535="","",ROUND($F535*$G535,2))</f>
        <v/>
      </c>
      <c r="I535" s="14" t="n"/>
      <c r="J535" s="15">
        <f>IF($F535="","",ROUND($F535*$I535,2))</f>
        <v/>
      </c>
      <c r="K535" s="15">
        <f>IF($F535="","",$F535+$H535-$J535)</f>
        <v/>
      </c>
      <c r="L535" s="12" t="n"/>
      <c r="M535">
        <f>IF(OR($A535="",$F535=""),"",IF(YEAR($A535)=Inicio!$C$6,ROUNDUP(MONTH($A535)/3,0),"Otro año"))</f>
        <v/>
      </c>
      <c r="N535">
        <f>IF(OR($A535="",$F535=""),"",IF(YEAR($A535)=Inicio!$C$6,MONTH($A535),""))</f>
        <v/>
      </c>
    </row>
    <row r="536">
      <c r="A536" s="11" t="n"/>
      <c r="B536" s="12" t="n"/>
      <c r="C536" s="12" t="n"/>
      <c r="D536" s="12" t="n"/>
      <c r="E536" s="12" t="n"/>
      <c r="F536" s="13" t="n"/>
      <c r="G536" s="14" t="n"/>
      <c r="H536" s="15">
        <f>IF($F536="","",ROUND($F536*$G536,2))</f>
        <v/>
      </c>
      <c r="I536" s="14" t="n"/>
      <c r="J536" s="15">
        <f>IF($F536="","",ROUND($F536*$I536,2))</f>
        <v/>
      </c>
      <c r="K536" s="15">
        <f>IF($F536="","",$F536+$H536-$J536)</f>
        <v/>
      </c>
      <c r="L536" s="12" t="n"/>
      <c r="M536">
        <f>IF(OR($A536="",$F536=""),"",IF(YEAR($A536)=Inicio!$C$6,ROUNDUP(MONTH($A536)/3,0),"Otro año"))</f>
        <v/>
      </c>
      <c r="N536">
        <f>IF(OR($A536="",$F536=""),"",IF(YEAR($A536)=Inicio!$C$6,MONTH($A536),""))</f>
        <v/>
      </c>
    </row>
    <row r="537">
      <c r="A537" s="11" t="n"/>
      <c r="B537" s="12" t="n"/>
      <c r="C537" s="12" t="n"/>
      <c r="D537" s="12" t="n"/>
      <c r="E537" s="12" t="n"/>
      <c r="F537" s="13" t="n"/>
      <c r="G537" s="14" t="n"/>
      <c r="H537" s="15">
        <f>IF($F537="","",ROUND($F537*$G537,2))</f>
        <v/>
      </c>
      <c r="I537" s="14" t="n"/>
      <c r="J537" s="15">
        <f>IF($F537="","",ROUND($F537*$I537,2))</f>
        <v/>
      </c>
      <c r="K537" s="15">
        <f>IF($F537="","",$F537+$H537-$J537)</f>
        <v/>
      </c>
      <c r="L537" s="12" t="n"/>
      <c r="M537">
        <f>IF(OR($A537="",$F537=""),"",IF(YEAR($A537)=Inicio!$C$6,ROUNDUP(MONTH($A537)/3,0),"Otro año"))</f>
        <v/>
      </c>
      <c r="N537">
        <f>IF(OR($A537="",$F537=""),"",IF(YEAR($A537)=Inicio!$C$6,MONTH($A537),""))</f>
        <v/>
      </c>
    </row>
    <row r="538">
      <c r="A538" s="11" t="n"/>
      <c r="B538" s="12" t="n"/>
      <c r="C538" s="12" t="n"/>
      <c r="D538" s="12" t="n"/>
      <c r="E538" s="12" t="n"/>
      <c r="F538" s="13" t="n"/>
      <c r="G538" s="14" t="n"/>
      <c r="H538" s="15">
        <f>IF($F538="","",ROUND($F538*$G538,2))</f>
        <v/>
      </c>
      <c r="I538" s="14" t="n"/>
      <c r="J538" s="15">
        <f>IF($F538="","",ROUND($F538*$I538,2))</f>
        <v/>
      </c>
      <c r="K538" s="15">
        <f>IF($F538="","",$F538+$H538-$J538)</f>
        <v/>
      </c>
      <c r="L538" s="12" t="n"/>
      <c r="M538">
        <f>IF(OR($A538="",$F538=""),"",IF(YEAR($A538)=Inicio!$C$6,ROUNDUP(MONTH($A538)/3,0),"Otro año"))</f>
        <v/>
      </c>
      <c r="N538">
        <f>IF(OR($A538="",$F538=""),"",IF(YEAR($A538)=Inicio!$C$6,MONTH($A538),""))</f>
        <v/>
      </c>
    </row>
    <row r="539">
      <c r="A539" s="11" t="n"/>
      <c r="B539" s="12" t="n"/>
      <c r="C539" s="12" t="n"/>
      <c r="D539" s="12" t="n"/>
      <c r="E539" s="12" t="n"/>
      <c r="F539" s="13" t="n"/>
      <c r="G539" s="14" t="n"/>
      <c r="H539" s="15">
        <f>IF($F539="","",ROUND($F539*$G539,2))</f>
        <v/>
      </c>
      <c r="I539" s="14" t="n"/>
      <c r="J539" s="15">
        <f>IF($F539="","",ROUND($F539*$I539,2))</f>
        <v/>
      </c>
      <c r="K539" s="15">
        <f>IF($F539="","",$F539+$H539-$J539)</f>
        <v/>
      </c>
      <c r="L539" s="12" t="n"/>
      <c r="M539">
        <f>IF(OR($A539="",$F539=""),"",IF(YEAR($A539)=Inicio!$C$6,ROUNDUP(MONTH($A539)/3,0),"Otro año"))</f>
        <v/>
      </c>
      <c r="N539">
        <f>IF(OR($A539="",$F539=""),"",IF(YEAR($A539)=Inicio!$C$6,MONTH($A539),""))</f>
        <v/>
      </c>
    </row>
    <row r="540">
      <c r="A540" s="11" t="n"/>
      <c r="B540" s="12" t="n"/>
      <c r="C540" s="12" t="n"/>
      <c r="D540" s="12" t="n"/>
      <c r="E540" s="12" t="n"/>
      <c r="F540" s="13" t="n"/>
      <c r="G540" s="14" t="n"/>
      <c r="H540" s="15">
        <f>IF($F540="","",ROUND($F540*$G540,2))</f>
        <v/>
      </c>
      <c r="I540" s="14" t="n"/>
      <c r="J540" s="15">
        <f>IF($F540="","",ROUND($F540*$I540,2))</f>
        <v/>
      </c>
      <c r="K540" s="15">
        <f>IF($F540="","",$F540+$H540-$J540)</f>
        <v/>
      </c>
      <c r="L540" s="12" t="n"/>
      <c r="M540">
        <f>IF(OR($A540="",$F540=""),"",IF(YEAR($A540)=Inicio!$C$6,ROUNDUP(MONTH($A540)/3,0),"Otro año"))</f>
        <v/>
      </c>
      <c r="N540">
        <f>IF(OR($A540="",$F540=""),"",IF(YEAR($A540)=Inicio!$C$6,MONTH($A540),""))</f>
        <v/>
      </c>
    </row>
    <row r="541">
      <c r="A541" s="11" t="n"/>
      <c r="B541" s="12" t="n"/>
      <c r="C541" s="12" t="n"/>
      <c r="D541" s="12" t="n"/>
      <c r="E541" s="12" t="n"/>
      <c r="F541" s="13" t="n"/>
      <c r="G541" s="14" t="n"/>
      <c r="H541" s="15">
        <f>IF($F541="","",ROUND($F541*$G541,2))</f>
        <v/>
      </c>
      <c r="I541" s="14" t="n"/>
      <c r="J541" s="15">
        <f>IF($F541="","",ROUND($F541*$I541,2))</f>
        <v/>
      </c>
      <c r="K541" s="15">
        <f>IF($F541="","",$F541+$H541-$J541)</f>
        <v/>
      </c>
      <c r="L541" s="12" t="n"/>
      <c r="M541">
        <f>IF(OR($A541="",$F541=""),"",IF(YEAR($A541)=Inicio!$C$6,ROUNDUP(MONTH($A541)/3,0),"Otro año"))</f>
        <v/>
      </c>
      <c r="N541">
        <f>IF(OR($A541="",$F541=""),"",IF(YEAR($A541)=Inicio!$C$6,MONTH($A541),""))</f>
        <v/>
      </c>
    </row>
    <row r="542">
      <c r="A542" s="11" t="n"/>
      <c r="B542" s="12" t="n"/>
      <c r="C542" s="12" t="n"/>
      <c r="D542" s="12" t="n"/>
      <c r="E542" s="12" t="n"/>
      <c r="F542" s="13" t="n"/>
      <c r="G542" s="14" t="n"/>
      <c r="H542" s="15">
        <f>IF($F542="","",ROUND($F542*$G542,2))</f>
        <v/>
      </c>
      <c r="I542" s="14" t="n"/>
      <c r="J542" s="15">
        <f>IF($F542="","",ROUND($F542*$I542,2))</f>
        <v/>
      </c>
      <c r="K542" s="15">
        <f>IF($F542="","",$F542+$H542-$J542)</f>
        <v/>
      </c>
      <c r="L542" s="12" t="n"/>
      <c r="M542">
        <f>IF(OR($A542="",$F542=""),"",IF(YEAR($A542)=Inicio!$C$6,ROUNDUP(MONTH($A542)/3,0),"Otro año"))</f>
        <v/>
      </c>
      <c r="N542">
        <f>IF(OR($A542="",$F542=""),"",IF(YEAR($A542)=Inicio!$C$6,MONTH($A542),""))</f>
        <v/>
      </c>
    </row>
    <row r="543">
      <c r="A543" s="11" t="n"/>
      <c r="B543" s="12" t="n"/>
      <c r="C543" s="12" t="n"/>
      <c r="D543" s="12" t="n"/>
      <c r="E543" s="12" t="n"/>
      <c r="F543" s="13" t="n"/>
      <c r="G543" s="14" t="n"/>
      <c r="H543" s="15">
        <f>IF($F543="","",ROUND($F543*$G543,2))</f>
        <v/>
      </c>
      <c r="I543" s="14" t="n"/>
      <c r="J543" s="15">
        <f>IF($F543="","",ROUND($F543*$I543,2))</f>
        <v/>
      </c>
      <c r="K543" s="15">
        <f>IF($F543="","",$F543+$H543-$J543)</f>
        <v/>
      </c>
      <c r="L543" s="12" t="n"/>
      <c r="M543">
        <f>IF(OR($A543="",$F543=""),"",IF(YEAR($A543)=Inicio!$C$6,ROUNDUP(MONTH($A543)/3,0),"Otro año"))</f>
        <v/>
      </c>
      <c r="N543">
        <f>IF(OR($A543="",$F543=""),"",IF(YEAR($A543)=Inicio!$C$6,MONTH($A543),""))</f>
        <v/>
      </c>
    </row>
    <row r="544">
      <c r="A544" s="11" t="n"/>
      <c r="B544" s="12" t="n"/>
      <c r="C544" s="12" t="n"/>
      <c r="D544" s="12" t="n"/>
      <c r="E544" s="12" t="n"/>
      <c r="F544" s="13" t="n"/>
      <c r="G544" s="14" t="n"/>
      <c r="H544" s="15">
        <f>IF($F544="","",ROUND($F544*$G544,2))</f>
        <v/>
      </c>
      <c r="I544" s="14" t="n"/>
      <c r="J544" s="15">
        <f>IF($F544="","",ROUND($F544*$I544,2))</f>
        <v/>
      </c>
      <c r="K544" s="15">
        <f>IF($F544="","",$F544+$H544-$J544)</f>
        <v/>
      </c>
      <c r="L544" s="12" t="n"/>
      <c r="M544">
        <f>IF(OR($A544="",$F544=""),"",IF(YEAR($A544)=Inicio!$C$6,ROUNDUP(MONTH($A544)/3,0),"Otro año"))</f>
        <v/>
      </c>
      <c r="N544">
        <f>IF(OR($A544="",$F544=""),"",IF(YEAR($A544)=Inicio!$C$6,MONTH($A544),""))</f>
        <v/>
      </c>
    </row>
    <row r="545">
      <c r="A545" s="11" t="n"/>
      <c r="B545" s="12" t="n"/>
      <c r="C545" s="12" t="n"/>
      <c r="D545" s="12" t="n"/>
      <c r="E545" s="12" t="n"/>
      <c r="F545" s="13" t="n"/>
      <c r="G545" s="14" t="n"/>
      <c r="H545" s="15">
        <f>IF($F545="","",ROUND($F545*$G545,2))</f>
        <v/>
      </c>
      <c r="I545" s="14" t="n"/>
      <c r="J545" s="15">
        <f>IF($F545="","",ROUND($F545*$I545,2))</f>
        <v/>
      </c>
      <c r="K545" s="15">
        <f>IF($F545="","",$F545+$H545-$J545)</f>
        <v/>
      </c>
      <c r="L545" s="12" t="n"/>
      <c r="M545">
        <f>IF(OR($A545="",$F545=""),"",IF(YEAR($A545)=Inicio!$C$6,ROUNDUP(MONTH($A545)/3,0),"Otro año"))</f>
        <v/>
      </c>
      <c r="N545">
        <f>IF(OR($A545="",$F545=""),"",IF(YEAR($A545)=Inicio!$C$6,MONTH($A545),""))</f>
        <v/>
      </c>
    </row>
    <row r="546">
      <c r="A546" s="11" t="n"/>
      <c r="B546" s="12" t="n"/>
      <c r="C546" s="12" t="n"/>
      <c r="D546" s="12" t="n"/>
      <c r="E546" s="12" t="n"/>
      <c r="F546" s="13" t="n"/>
      <c r="G546" s="14" t="n"/>
      <c r="H546" s="15">
        <f>IF($F546="","",ROUND($F546*$G546,2))</f>
        <v/>
      </c>
      <c r="I546" s="14" t="n"/>
      <c r="J546" s="15">
        <f>IF($F546="","",ROUND($F546*$I546,2))</f>
        <v/>
      </c>
      <c r="K546" s="15">
        <f>IF($F546="","",$F546+$H546-$J546)</f>
        <v/>
      </c>
      <c r="L546" s="12" t="n"/>
      <c r="M546">
        <f>IF(OR($A546="",$F546=""),"",IF(YEAR($A546)=Inicio!$C$6,ROUNDUP(MONTH($A546)/3,0),"Otro año"))</f>
        <v/>
      </c>
      <c r="N546">
        <f>IF(OR($A546="",$F546=""),"",IF(YEAR($A546)=Inicio!$C$6,MONTH($A546),""))</f>
        <v/>
      </c>
    </row>
    <row r="547">
      <c r="A547" s="11" t="n"/>
      <c r="B547" s="12" t="n"/>
      <c r="C547" s="12" t="n"/>
      <c r="D547" s="12" t="n"/>
      <c r="E547" s="12" t="n"/>
      <c r="F547" s="13" t="n"/>
      <c r="G547" s="14" t="n"/>
      <c r="H547" s="15">
        <f>IF($F547="","",ROUND($F547*$G547,2))</f>
        <v/>
      </c>
      <c r="I547" s="14" t="n"/>
      <c r="J547" s="15">
        <f>IF($F547="","",ROUND($F547*$I547,2))</f>
        <v/>
      </c>
      <c r="K547" s="15">
        <f>IF($F547="","",$F547+$H547-$J547)</f>
        <v/>
      </c>
      <c r="L547" s="12" t="n"/>
      <c r="M547">
        <f>IF(OR($A547="",$F547=""),"",IF(YEAR($A547)=Inicio!$C$6,ROUNDUP(MONTH($A547)/3,0),"Otro año"))</f>
        <v/>
      </c>
      <c r="N547">
        <f>IF(OR($A547="",$F547=""),"",IF(YEAR($A547)=Inicio!$C$6,MONTH($A547),""))</f>
        <v/>
      </c>
    </row>
    <row r="548">
      <c r="A548" s="11" t="n"/>
      <c r="B548" s="12" t="n"/>
      <c r="C548" s="12" t="n"/>
      <c r="D548" s="12" t="n"/>
      <c r="E548" s="12" t="n"/>
      <c r="F548" s="13" t="n"/>
      <c r="G548" s="14" t="n"/>
      <c r="H548" s="15">
        <f>IF($F548="","",ROUND($F548*$G548,2))</f>
        <v/>
      </c>
      <c r="I548" s="14" t="n"/>
      <c r="J548" s="15">
        <f>IF($F548="","",ROUND($F548*$I548,2))</f>
        <v/>
      </c>
      <c r="K548" s="15">
        <f>IF($F548="","",$F548+$H548-$J548)</f>
        <v/>
      </c>
      <c r="L548" s="12" t="n"/>
      <c r="M548">
        <f>IF(OR($A548="",$F548=""),"",IF(YEAR($A548)=Inicio!$C$6,ROUNDUP(MONTH($A548)/3,0),"Otro año"))</f>
        <v/>
      </c>
      <c r="N548">
        <f>IF(OR($A548="",$F548=""),"",IF(YEAR($A548)=Inicio!$C$6,MONTH($A548),""))</f>
        <v/>
      </c>
    </row>
    <row r="549">
      <c r="A549" s="11" t="n"/>
      <c r="B549" s="12" t="n"/>
      <c r="C549" s="12" t="n"/>
      <c r="D549" s="12" t="n"/>
      <c r="E549" s="12" t="n"/>
      <c r="F549" s="13" t="n"/>
      <c r="G549" s="14" t="n"/>
      <c r="H549" s="15">
        <f>IF($F549="","",ROUND($F549*$G549,2))</f>
        <v/>
      </c>
      <c r="I549" s="14" t="n"/>
      <c r="J549" s="15">
        <f>IF($F549="","",ROUND($F549*$I549,2))</f>
        <v/>
      </c>
      <c r="K549" s="15">
        <f>IF($F549="","",$F549+$H549-$J549)</f>
        <v/>
      </c>
      <c r="L549" s="12" t="n"/>
      <c r="M549">
        <f>IF(OR($A549="",$F549=""),"",IF(YEAR($A549)=Inicio!$C$6,ROUNDUP(MONTH($A549)/3,0),"Otro año"))</f>
        <v/>
      </c>
      <c r="N549">
        <f>IF(OR($A549="",$F549=""),"",IF(YEAR($A549)=Inicio!$C$6,MONTH($A549),""))</f>
        <v/>
      </c>
    </row>
    <row r="550">
      <c r="A550" s="11" t="n"/>
      <c r="B550" s="12" t="n"/>
      <c r="C550" s="12" t="n"/>
      <c r="D550" s="12" t="n"/>
      <c r="E550" s="12" t="n"/>
      <c r="F550" s="13" t="n"/>
      <c r="G550" s="14" t="n"/>
      <c r="H550" s="15">
        <f>IF($F550="","",ROUND($F550*$G550,2))</f>
        <v/>
      </c>
      <c r="I550" s="14" t="n"/>
      <c r="J550" s="15">
        <f>IF($F550="","",ROUND($F550*$I550,2))</f>
        <v/>
      </c>
      <c r="K550" s="15">
        <f>IF($F550="","",$F550+$H550-$J550)</f>
        <v/>
      </c>
      <c r="L550" s="12" t="n"/>
      <c r="M550">
        <f>IF(OR($A550="",$F550=""),"",IF(YEAR($A550)=Inicio!$C$6,ROUNDUP(MONTH($A550)/3,0),"Otro año"))</f>
        <v/>
      </c>
      <c r="N550">
        <f>IF(OR($A550="",$F550=""),"",IF(YEAR($A550)=Inicio!$C$6,MONTH($A550),""))</f>
        <v/>
      </c>
    </row>
    <row r="551">
      <c r="A551" s="11" t="n"/>
      <c r="B551" s="12" t="n"/>
      <c r="C551" s="12" t="n"/>
      <c r="D551" s="12" t="n"/>
      <c r="E551" s="12" t="n"/>
      <c r="F551" s="13" t="n"/>
      <c r="G551" s="14" t="n"/>
      <c r="H551" s="15">
        <f>IF($F551="","",ROUND($F551*$G551,2))</f>
        <v/>
      </c>
      <c r="I551" s="14" t="n"/>
      <c r="J551" s="15">
        <f>IF($F551="","",ROUND($F551*$I551,2))</f>
        <v/>
      </c>
      <c r="K551" s="15">
        <f>IF($F551="","",$F551+$H551-$J551)</f>
        <v/>
      </c>
      <c r="L551" s="12" t="n"/>
      <c r="M551">
        <f>IF(OR($A551="",$F551=""),"",IF(YEAR($A551)=Inicio!$C$6,ROUNDUP(MONTH($A551)/3,0),"Otro año"))</f>
        <v/>
      </c>
      <c r="N551">
        <f>IF(OR($A551="",$F551=""),"",IF(YEAR($A551)=Inicio!$C$6,MONTH($A551),""))</f>
        <v/>
      </c>
    </row>
    <row r="552">
      <c r="A552" s="11" t="n"/>
      <c r="B552" s="12" t="n"/>
      <c r="C552" s="12" t="n"/>
      <c r="D552" s="12" t="n"/>
      <c r="E552" s="12" t="n"/>
      <c r="F552" s="13" t="n"/>
      <c r="G552" s="14" t="n"/>
      <c r="H552" s="15">
        <f>IF($F552="","",ROUND($F552*$G552,2))</f>
        <v/>
      </c>
      <c r="I552" s="14" t="n"/>
      <c r="J552" s="15">
        <f>IF($F552="","",ROUND($F552*$I552,2))</f>
        <v/>
      </c>
      <c r="K552" s="15">
        <f>IF($F552="","",$F552+$H552-$J552)</f>
        <v/>
      </c>
      <c r="L552" s="12" t="n"/>
      <c r="M552">
        <f>IF(OR($A552="",$F552=""),"",IF(YEAR($A552)=Inicio!$C$6,ROUNDUP(MONTH($A552)/3,0),"Otro año"))</f>
        <v/>
      </c>
      <c r="N552">
        <f>IF(OR($A552="",$F552=""),"",IF(YEAR($A552)=Inicio!$C$6,MONTH($A552),""))</f>
        <v/>
      </c>
    </row>
    <row r="553">
      <c r="A553" s="11" t="n"/>
      <c r="B553" s="12" t="n"/>
      <c r="C553" s="12" t="n"/>
      <c r="D553" s="12" t="n"/>
      <c r="E553" s="12" t="n"/>
      <c r="F553" s="13" t="n"/>
      <c r="G553" s="14" t="n"/>
      <c r="H553" s="15">
        <f>IF($F553="","",ROUND($F553*$G553,2))</f>
        <v/>
      </c>
      <c r="I553" s="14" t="n"/>
      <c r="J553" s="15">
        <f>IF($F553="","",ROUND($F553*$I553,2))</f>
        <v/>
      </c>
      <c r="K553" s="15">
        <f>IF($F553="","",$F553+$H553-$J553)</f>
        <v/>
      </c>
      <c r="L553" s="12" t="n"/>
      <c r="M553">
        <f>IF(OR($A553="",$F553=""),"",IF(YEAR($A553)=Inicio!$C$6,ROUNDUP(MONTH($A553)/3,0),"Otro año"))</f>
        <v/>
      </c>
      <c r="N553">
        <f>IF(OR($A553="",$F553=""),"",IF(YEAR($A553)=Inicio!$C$6,MONTH($A553),""))</f>
        <v/>
      </c>
    </row>
    <row r="554">
      <c r="A554" s="11" t="n"/>
      <c r="B554" s="12" t="n"/>
      <c r="C554" s="12" t="n"/>
      <c r="D554" s="12" t="n"/>
      <c r="E554" s="12" t="n"/>
      <c r="F554" s="13" t="n"/>
      <c r="G554" s="14" t="n"/>
      <c r="H554" s="15">
        <f>IF($F554="","",ROUND($F554*$G554,2))</f>
        <v/>
      </c>
      <c r="I554" s="14" t="n"/>
      <c r="J554" s="15">
        <f>IF($F554="","",ROUND($F554*$I554,2))</f>
        <v/>
      </c>
      <c r="K554" s="15">
        <f>IF($F554="","",$F554+$H554-$J554)</f>
        <v/>
      </c>
      <c r="L554" s="12" t="n"/>
      <c r="M554">
        <f>IF(OR($A554="",$F554=""),"",IF(YEAR($A554)=Inicio!$C$6,ROUNDUP(MONTH($A554)/3,0),"Otro año"))</f>
        <v/>
      </c>
      <c r="N554">
        <f>IF(OR($A554="",$F554=""),"",IF(YEAR($A554)=Inicio!$C$6,MONTH($A554),""))</f>
        <v/>
      </c>
    </row>
    <row r="555">
      <c r="A555" s="11" t="n"/>
      <c r="B555" s="12" t="n"/>
      <c r="C555" s="12" t="n"/>
      <c r="D555" s="12" t="n"/>
      <c r="E555" s="12" t="n"/>
      <c r="F555" s="13" t="n"/>
      <c r="G555" s="14" t="n"/>
      <c r="H555" s="15">
        <f>IF($F555="","",ROUND($F555*$G555,2))</f>
        <v/>
      </c>
      <c r="I555" s="14" t="n"/>
      <c r="J555" s="15">
        <f>IF($F555="","",ROUND($F555*$I555,2))</f>
        <v/>
      </c>
      <c r="K555" s="15">
        <f>IF($F555="","",$F555+$H555-$J555)</f>
        <v/>
      </c>
      <c r="L555" s="12" t="n"/>
      <c r="M555">
        <f>IF(OR($A555="",$F555=""),"",IF(YEAR($A555)=Inicio!$C$6,ROUNDUP(MONTH($A555)/3,0),"Otro año"))</f>
        <v/>
      </c>
      <c r="N555">
        <f>IF(OR($A555="",$F555=""),"",IF(YEAR($A555)=Inicio!$C$6,MONTH($A555),""))</f>
        <v/>
      </c>
    </row>
    <row r="556">
      <c r="A556" s="11" t="n"/>
      <c r="B556" s="12" t="n"/>
      <c r="C556" s="12" t="n"/>
      <c r="D556" s="12" t="n"/>
      <c r="E556" s="12" t="n"/>
      <c r="F556" s="13" t="n"/>
      <c r="G556" s="14" t="n"/>
      <c r="H556" s="15">
        <f>IF($F556="","",ROUND($F556*$G556,2))</f>
        <v/>
      </c>
      <c r="I556" s="14" t="n"/>
      <c r="J556" s="15">
        <f>IF($F556="","",ROUND($F556*$I556,2))</f>
        <v/>
      </c>
      <c r="K556" s="15">
        <f>IF($F556="","",$F556+$H556-$J556)</f>
        <v/>
      </c>
      <c r="L556" s="12" t="n"/>
      <c r="M556">
        <f>IF(OR($A556="",$F556=""),"",IF(YEAR($A556)=Inicio!$C$6,ROUNDUP(MONTH($A556)/3,0),"Otro año"))</f>
        <v/>
      </c>
      <c r="N556">
        <f>IF(OR($A556="",$F556=""),"",IF(YEAR($A556)=Inicio!$C$6,MONTH($A556),""))</f>
        <v/>
      </c>
    </row>
    <row r="557">
      <c r="A557" s="11" t="n"/>
      <c r="B557" s="12" t="n"/>
      <c r="C557" s="12" t="n"/>
      <c r="D557" s="12" t="n"/>
      <c r="E557" s="12" t="n"/>
      <c r="F557" s="13" t="n"/>
      <c r="G557" s="14" t="n"/>
      <c r="H557" s="15">
        <f>IF($F557="","",ROUND($F557*$G557,2))</f>
        <v/>
      </c>
      <c r="I557" s="14" t="n"/>
      <c r="J557" s="15">
        <f>IF($F557="","",ROUND($F557*$I557,2))</f>
        <v/>
      </c>
      <c r="K557" s="15">
        <f>IF($F557="","",$F557+$H557-$J557)</f>
        <v/>
      </c>
      <c r="L557" s="12" t="n"/>
      <c r="M557">
        <f>IF(OR($A557="",$F557=""),"",IF(YEAR($A557)=Inicio!$C$6,ROUNDUP(MONTH($A557)/3,0),"Otro año"))</f>
        <v/>
      </c>
      <c r="N557">
        <f>IF(OR($A557="",$F557=""),"",IF(YEAR($A557)=Inicio!$C$6,MONTH($A557),""))</f>
        <v/>
      </c>
    </row>
    <row r="558">
      <c r="A558" s="11" t="n"/>
      <c r="B558" s="12" t="n"/>
      <c r="C558" s="12" t="n"/>
      <c r="D558" s="12" t="n"/>
      <c r="E558" s="12" t="n"/>
      <c r="F558" s="13" t="n"/>
      <c r="G558" s="14" t="n"/>
      <c r="H558" s="15">
        <f>IF($F558="","",ROUND($F558*$G558,2))</f>
        <v/>
      </c>
      <c r="I558" s="14" t="n"/>
      <c r="J558" s="15">
        <f>IF($F558="","",ROUND($F558*$I558,2))</f>
        <v/>
      </c>
      <c r="K558" s="15">
        <f>IF($F558="","",$F558+$H558-$J558)</f>
        <v/>
      </c>
      <c r="L558" s="12" t="n"/>
      <c r="M558">
        <f>IF(OR($A558="",$F558=""),"",IF(YEAR($A558)=Inicio!$C$6,ROUNDUP(MONTH($A558)/3,0),"Otro año"))</f>
        <v/>
      </c>
      <c r="N558">
        <f>IF(OR($A558="",$F558=""),"",IF(YEAR($A558)=Inicio!$C$6,MONTH($A558),""))</f>
        <v/>
      </c>
    </row>
    <row r="559">
      <c r="A559" s="11" t="n"/>
      <c r="B559" s="12" t="n"/>
      <c r="C559" s="12" t="n"/>
      <c r="D559" s="12" t="n"/>
      <c r="E559" s="12" t="n"/>
      <c r="F559" s="13" t="n"/>
      <c r="G559" s="14" t="n"/>
      <c r="H559" s="15">
        <f>IF($F559="","",ROUND($F559*$G559,2))</f>
        <v/>
      </c>
      <c r="I559" s="14" t="n"/>
      <c r="J559" s="15">
        <f>IF($F559="","",ROUND($F559*$I559,2))</f>
        <v/>
      </c>
      <c r="K559" s="15">
        <f>IF($F559="","",$F559+$H559-$J559)</f>
        <v/>
      </c>
      <c r="L559" s="12" t="n"/>
      <c r="M559">
        <f>IF(OR($A559="",$F559=""),"",IF(YEAR($A559)=Inicio!$C$6,ROUNDUP(MONTH($A559)/3,0),"Otro año"))</f>
        <v/>
      </c>
      <c r="N559">
        <f>IF(OR($A559="",$F559=""),"",IF(YEAR($A559)=Inicio!$C$6,MONTH($A559),""))</f>
        <v/>
      </c>
    </row>
    <row r="560">
      <c r="A560" s="11" t="n"/>
      <c r="B560" s="12" t="n"/>
      <c r="C560" s="12" t="n"/>
      <c r="D560" s="12" t="n"/>
      <c r="E560" s="12" t="n"/>
      <c r="F560" s="13" t="n"/>
      <c r="G560" s="14" t="n"/>
      <c r="H560" s="15">
        <f>IF($F560="","",ROUND($F560*$G560,2))</f>
        <v/>
      </c>
      <c r="I560" s="14" t="n"/>
      <c r="J560" s="15">
        <f>IF($F560="","",ROUND($F560*$I560,2))</f>
        <v/>
      </c>
      <c r="K560" s="15">
        <f>IF($F560="","",$F560+$H560-$J560)</f>
        <v/>
      </c>
      <c r="L560" s="12" t="n"/>
      <c r="M560">
        <f>IF(OR($A560="",$F560=""),"",IF(YEAR($A560)=Inicio!$C$6,ROUNDUP(MONTH($A560)/3,0),"Otro año"))</f>
        <v/>
      </c>
      <c r="N560">
        <f>IF(OR($A560="",$F560=""),"",IF(YEAR($A560)=Inicio!$C$6,MONTH($A560),""))</f>
        <v/>
      </c>
    </row>
    <row r="561">
      <c r="A561" s="11" t="n"/>
      <c r="B561" s="12" t="n"/>
      <c r="C561" s="12" t="n"/>
      <c r="D561" s="12" t="n"/>
      <c r="E561" s="12" t="n"/>
      <c r="F561" s="13" t="n"/>
      <c r="G561" s="14" t="n"/>
      <c r="H561" s="15">
        <f>IF($F561="","",ROUND($F561*$G561,2))</f>
        <v/>
      </c>
      <c r="I561" s="14" t="n"/>
      <c r="J561" s="15">
        <f>IF($F561="","",ROUND($F561*$I561,2))</f>
        <v/>
      </c>
      <c r="K561" s="15">
        <f>IF($F561="","",$F561+$H561-$J561)</f>
        <v/>
      </c>
      <c r="L561" s="12" t="n"/>
      <c r="M561">
        <f>IF(OR($A561="",$F561=""),"",IF(YEAR($A561)=Inicio!$C$6,ROUNDUP(MONTH($A561)/3,0),"Otro año"))</f>
        <v/>
      </c>
      <c r="N561">
        <f>IF(OR($A561="",$F561=""),"",IF(YEAR($A561)=Inicio!$C$6,MONTH($A561),""))</f>
        <v/>
      </c>
    </row>
    <row r="562">
      <c r="A562" s="11" t="n"/>
      <c r="B562" s="12" t="n"/>
      <c r="C562" s="12" t="n"/>
      <c r="D562" s="12" t="n"/>
      <c r="E562" s="12" t="n"/>
      <c r="F562" s="13" t="n"/>
      <c r="G562" s="14" t="n"/>
      <c r="H562" s="15">
        <f>IF($F562="","",ROUND($F562*$G562,2))</f>
        <v/>
      </c>
      <c r="I562" s="14" t="n"/>
      <c r="J562" s="15">
        <f>IF($F562="","",ROUND($F562*$I562,2))</f>
        <v/>
      </c>
      <c r="K562" s="15">
        <f>IF($F562="","",$F562+$H562-$J562)</f>
        <v/>
      </c>
      <c r="L562" s="12" t="n"/>
      <c r="M562">
        <f>IF(OR($A562="",$F562=""),"",IF(YEAR($A562)=Inicio!$C$6,ROUNDUP(MONTH($A562)/3,0),"Otro año"))</f>
        <v/>
      </c>
      <c r="N562">
        <f>IF(OR($A562="",$F562=""),"",IF(YEAR($A562)=Inicio!$C$6,MONTH($A562),""))</f>
        <v/>
      </c>
    </row>
    <row r="563">
      <c r="A563" s="11" t="n"/>
      <c r="B563" s="12" t="n"/>
      <c r="C563" s="12" t="n"/>
      <c r="D563" s="12" t="n"/>
      <c r="E563" s="12" t="n"/>
      <c r="F563" s="13" t="n"/>
      <c r="G563" s="14" t="n"/>
      <c r="H563" s="15">
        <f>IF($F563="","",ROUND($F563*$G563,2))</f>
        <v/>
      </c>
      <c r="I563" s="14" t="n"/>
      <c r="J563" s="15">
        <f>IF($F563="","",ROUND($F563*$I563,2))</f>
        <v/>
      </c>
      <c r="K563" s="15">
        <f>IF($F563="","",$F563+$H563-$J563)</f>
        <v/>
      </c>
      <c r="L563" s="12" t="n"/>
      <c r="M563">
        <f>IF(OR($A563="",$F563=""),"",IF(YEAR($A563)=Inicio!$C$6,ROUNDUP(MONTH($A563)/3,0),"Otro año"))</f>
        <v/>
      </c>
      <c r="N563">
        <f>IF(OR($A563="",$F563=""),"",IF(YEAR($A563)=Inicio!$C$6,MONTH($A563),""))</f>
        <v/>
      </c>
    </row>
    <row r="564">
      <c r="A564" s="11" t="n"/>
      <c r="B564" s="12" t="n"/>
      <c r="C564" s="12" t="n"/>
      <c r="D564" s="12" t="n"/>
      <c r="E564" s="12" t="n"/>
      <c r="F564" s="13" t="n"/>
      <c r="G564" s="14" t="n"/>
      <c r="H564" s="15">
        <f>IF($F564="","",ROUND($F564*$G564,2))</f>
        <v/>
      </c>
      <c r="I564" s="14" t="n"/>
      <c r="J564" s="15">
        <f>IF($F564="","",ROUND($F564*$I564,2))</f>
        <v/>
      </c>
      <c r="K564" s="15">
        <f>IF($F564="","",$F564+$H564-$J564)</f>
        <v/>
      </c>
      <c r="L564" s="12" t="n"/>
      <c r="M564">
        <f>IF(OR($A564="",$F564=""),"",IF(YEAR($A564)=Inicio!$C$6,ROUNDUP(MONTH($A564)/3,0),"Otro año"))</f>
        <v/>
      </c>
      <c r="N564">
        <f>IF(OR($A564="",$F564=""),"",IF(YEAR($A564)=Inicio!$C$6,MONTH($A564),""))</f>
        <v/>
      </c>
    </row>
    <row r="565">
      <c r="A565" s="11" t="n"/>
      <c r="B565" s="12" t="n"/>
      <c r="C565" s="12" t="n"/>
      <c r="D565" s="12" t="n"/>
      <c r="E565" s="12" t="n"/>
      <c r="F565" s="13" t="n"/>
      <c r="G565" s="14" t="n"/>
      <c r="H565" s="15">
        <f>IF($F565="","",ROUND($F565*$G565,2))</f>
        <v/>
      </c>
      <c r="I565" s="14" t="n"/>
      <c r="J565" s="15">
        <f>IF($F565="","",ROUND($F565*$I565,2))</f>
        <v/>
      </c>
      <c r="K565" s="15">
        <f>IF($F565="","",$F565+$H565-$J565)</f>
        <v/>
      </c>
      <c r="L565" s="12" t="n"/>
      <c r="M565">
        <f>IF(OR($A565="",$F565=""),"",IF(YEAR($A565)=Inicio!$C$6,ROUNDUP(MONTH($A565)/3,0),"Otro año"))</f>
        <v/>
      </c>
      <c r="N565">
        <f>IF(OR($A565="",$F565=""),"",IF(YEAR($A565)=Inicio!$C$6,MONTH($A565),""))</f>
        <v/>
      </c>
    </row>
    <row r="566">
      <c r="A566" s="11" t="n"/>
      <c r="B566" s="12" t="n"/>
      <c r="C566" s="12" t="n"/>
      <c r="D566" s="12" t="n"/>
      <c r="E566" s="12" t="n"/>
      <c r="F566" s="13" t="n"/>
      <c r="G566" s="14" t="n"/>
      <c r="H566" s="15">
        <f>IF($F566="","",ROUND($F566*$G566,2))</f>
        <v/>
      </c>
      <c r="I566" s="14" t="n"/>
      <c r="J566" s="15">
        <f>IF($F566="","",ROUND($F566*$I566,2))</f>
        <v/>
      </c>
      <c r="K566" s="15">
        <f>IF($F566="","",$F566+$H566-$J566)</f>
        <v/>
      </c>
      <c r="L566" s="12" t="n"/>
      <c r="M566">
        <f>IF(OR($A566="",$F566=""),"",IF(YEAR($A566)=Inicio!$C$6,ROUNDUP(MONTH($A566)/3,0),"Otro año"))</f>
        <v/>
      </c>
      <c r="N566">
        <f>IF(OR($A566="",$F566=""),"",IF(YEAR($A566)=Inicio!$C$6,MONTH($A566),""))</f>
        <v/>
      </c>
    </row>
    <row r="567">
      <c r="A567" s="11" t="n"/>
      <c r="B567" s="12" t="n"/>
      <c r="C567" s="12" t="n"/>
      <c r="D567" s="12" t="n"/>
      <c r="E567" s="12" t="n"/>
      <c r="F567" s="13" t="n"/>
      <c r="G567" s="14" t="n"/>
      <c r="H567" s="15">
        <f>IF($F567="","",ROUND($F567*$G567,2))</f>
        <v/>
      </c>
      <c r="I567" s="14" t="n"/>
      <c r="J567" s="15">
        <f>IF($F567="","",ROUND($F567*$I567,2))</f>
        <v/>
      </c>
      <c r="K567" s="15">
        <f>IF($F567="","",$F567+$H567-$J567)</f>
        <v/>
      </c>
      <c r="L567" s="12" t="n"/>
      <c r="M567">
        <f>IF(OR($A567="",$F567=""),"",IF(YEAR($A567)=Inicio!$C$6,ROUNDUP(MONTH($A567)/3,0),"Otro año"))</f>
        <v/>
      </c>
      <c r="N567">
        <f>IF(OR($A567="",$F567=""),"",IF(YEAR($A567)=Inicio!$C$6,MONTH($A567),""))</f>
        <v/>
      </c>
    </row>
    <row r="568">
      <c r="A568" s="11" t="n"/>
      <c r="B568" s="12" t="n"/>
      <c r="C568" s="12" t="n"/>
      <c r="D568" s="12" t="n"/>
      <c r="E568" s="12" t="n"/>
      <c r="F568" s="13" t="n"/>
      <c r="G568" s="14" t="n"/>
      <c r="H568" s="15">
        <f>IF($F568="","",ROUND($F568*$G568,2))</f>
        <v/>
      </c>
      <c r="I568" s="14" t="n"/>
      <c r="J568" s="15">
        <f>IF($F568="","",ROUND($F568*$I568,2))</f>
        <v/>
      </c>
      <c r="K568" s="15">
        <f>IF($F568="","",$F568+$H568-$J568)</f>
        <v/>
      </c>
      <c r="L568" s="12" t="n"/>
      <c r="M568">
        <f>IF(OR($A568="",$F568=""),"",IF(YEAR($A568)=Inicio!$C$6,ROUNDUP(MONTH($A568)/3,0),"Otro año"))</f>
        <v/>
      </c>
      <c r="N568">
        <f>IF(OR($A568="",$F568=""),"",IF(YEAR($A568)=Inicio!$C$6,MONTH($A568),""))</f>
        <v/>
      </c>
    </row>
    <row r="569">
      <c r="A569" s="11" t="n"/>
      <c r="B569" s="12" t="n"/>
      <c r="C569" s="12" t="n"/>
      <c r="D569" s="12" t="n"/>
      <c r="E569" s="12" t="n"/>
      <c r="F569" s="13" t="n"/>
      <c r="G569" s="14" t="n"/>
      <c r="H569" s="15">
        <f>IF($F569="","",ROUND($F569*$G569,2))</f>
        <v/>
      </c>
      <c r="I569" s="14" t="n"/>
      <c r="J569" s="15">
        <f>IF($F569="","",ROUND($F569*$I569,2))</f>
        <v/>
      </c>
      <c r="K569" s="15">
        <f>IF($F569="","",$F569+$H569-$J569)</f>
        <v/>
      </c>
      <c r="L569" s="12" t="n"/>
      <c r="M569">
        <f>IF(OR($A569="",$F569=""),"",IF(YEAR($A569)=Inicio!$C$6,ROUNDUP(MONTH($A569)/3,0),"Otro año"))</f>
        <v/>
      </c>
      <c r="N569">
        <f>IF(OR($A569="",$F569=""),"",IF(YEAR($A569)=Inicio!$C$6,MONTH($A569),""))</f>
        <v/>
      </c>
    </row>
    <row r="570">
      <c r="A570" s="11" t="n"/>
      <c r="B570" s="12" t="n"/>
      <c r="C570" s="12" t="n"/>
      <c r="D570" s="12" t="n"/>
      <c r="E570" s="12" t="n"/>
      <c r="F570" s="13" t="n"/>
      <c r="G570" s="14" t="n"/>
      <c r="H570" s="15">
        <f>IF($F570="","",ROUND($F570*$G570,2))</f>
        <v/>
      </c>
      <c r="I570" s="14" t="n"/>
      <c r="J570" s="15">
        <f>IF($F570="","",ROUND($F570*$I570,2))</f>
        <v/>
      </c>
      <c r="K570" s="15">
        <f>IF($F570="","",$F570+$H570-$J570)</f>
        <v/>
      </c>
      <c r="L570" s="12" t="n"/>
      <c r="M570">
        <f>IF(OR($A570="",$F570=""),"",IF(YEAR($A570)=Inicio!$C$6,ROUNDUP(MONTH($A570)/3,0),"Otro año"))</f>
        <v/>
      </c>
      <c r="N570">
        <f>IF(OR($A570="",$F570=""),"",IF(YEAR($A570)=Inicio!$C$6,MONTH($A570),""))</f>
        <v/>
      </c>
    </row>
    <row r="571">
      <c r="A571" s="11" t="n"/>
      <c r="B571" s="12" t="n"/>
      <c r="C571" s="12" t="n"/>
      <c r="D571" s="12" t="n"/>
      <c r="E571" s="12" t="n"/>
      <c r="F571" s="13" t="n"/>
      <c r="G571" s="14" t="n"/>
      <c r="H571" s="15">
        <f>IF($F571="","",ROUND($F571*$G571,2))</f>
        <v/>
      </c>
      <c r="I571" s="14" t="n"/>
      <c r="J571" s="15">
        <f>IF($F571="","",ROUND($F571*$I571,2))</f>
        <v/>
      </c>
      <c r="K571" s="15">
        <f>IF($F571="","",$F571+$H571-$J571)</f>
        <v/>
      </c>
      <c r="L571" s="12" t="n"/>
      <c r="M571">
        <f>IF(OR($A571="",$F571=""),"",IF(YEAR($A571)=Inicio!$C$6,ROUNDUP(MONTH($A571)/3,0),"Otro año"))</f>
        <v/>
      </c>
      <c r="N571">
        <f>IF(OR($A571="",$F571=""),"",IF(YEAR($A571)=Inicio!$C$6,MONTH($A571),""))</f>
        <v/>
      </c>
    </row>
    <row r="572">
      <c r="A572" s="11" t="n"/>
      <c r="B572" s="12" t="n"/>
      <c r="C572" s="12" t="n"/>
      <c r="D572" s="12" t="n"/>
      <c r="E572" s="12" t="n"/>
      <c r="F572" s="13" t="n"/>
      <c r="G572" s="14" t="n"/>
      <c r="H572" s="15">
        <f>IF($F572="","",ROUND($F572*$G572,2))</f>
        <v/>
      </c>
      <c r="I572" s="14" t="n"/>
      <c r="J572" s="15">
        <f>IF($F572="","",ROUND($F572*$I572,2))</f>
        <v/>
      </c>
      <c r="K572" s="15">
        <f>IF($F572="","",$F572+$H572-$J572)</f>
        <v/>
      </c>
      <c r="L572" s="12" t="n"/>
      <c r="M572">
        <f>IF(OR($A572="",$F572=""),"",IF(YEAR($A572)=Inicio!$C$6,ROUNDUP(MONTH($A572)/3,0),"Otro año"))</f>
        <v/>
      </c>
      <c r="N572">
        <f>IF(OR($A572="",$F572=""),"",IF(YEAR($A572)=Inicio!$C$6,MONTH($A572),""))</f>
        <v/>
      </c>
    </row>
    <row r="573">
      <c r="A573" s="11" t="n"/>
      <c r="B573" s="12" t="n"/>
      <c r="C573" s="12" t="n"/>
      <c r="D573" s="12" t="n"/>
      <c r="E573" s="12" t="n"/>
      <c r="F573" s="13" t="n"/>
      <c r="G573" s="14" t="n"/>
      <c r="H573" s="15">
        <f>IF($F573="","",ROUND($F573*$G573,2))</f>
        <v/>
      </c>
      <c r="I573" s="14" t="n"/>
      <c r="J573" s="15">
        <f>IF($F573="","",ROUND($F573*$I573,2))</f>
        <v/>
      </c>
      <c r="K573" s="15">
        <f>IF($F573="","",$F573+$H573-$J573)</f>
        <v/>
      </c>
      <c r="L573" s="12" t="n"/>
      <c r="M573">
        <f>IF(OR($A573="",$F573=""),"",IF(YEAR($A573)=Inicio!$C$6,ROUNDUP(MONTH($A573)/3,0),"Otro año"))</f>
        <v/>
      </c>
      <c r="N573">
        <f>IF(OR($A573="",$F573=""),"",IF(YEAR($A573)=Inicio!$C$6,MONTH($A573),""))</f>
        <v/>
      </c>
    </row>
    <row r="574">
      <c r="A574" s="11" t="n"/>
      <c r="B574" s="12" t="n"/>
      <c r="C574" s="12" t="n"/>
      <c r="D574" s="12" t="n"/>
      <c r="E574" s="12" t="n"/>
      <c r="F574" s="13" t="n"/>
      <c r="G574" s="14" t="n"/>
      <c r="H574" s="15">
        <f>IF($F574="","",ROUND($F574*$G574,2))</f>
        <v/>
      </c>
      <c r="I574" s="14" t="n"/>
      <c r="J574" s="15">
        <f>IF($F574="","",ROUND($F574*$I574,2))</f>
        <v/>
      </c>
      <c r="K574" s="15">
        <f>IF($F574="","",$F574+$H574-$J574)</f>
        <v/>
      </c>
      <c r="L574" s="12" t="n"/>
      <c r="M574">
        <f>IF(OR($A574="",$F574=""),"",IF(YEAR($A574)=Inicio!$C$6,ROUNDUP(MONTH($A574)/3,0),"Otro año"))</f>
        <v/>
      </c>
      <c r="N574">
        <f>IF(OR($A574="",$F574=""),"",IF(YEAR($A574)=Inicio!$C$6,MONTH($A574),""))</f>
        <v/>
      </c>
    </row>
    <row r="575">
      <c r="A575" s="11" t="n"/>
      <c r="B575" s="12" t="n"/>
      <c r="C575" s="12" t="n"/>
      <c r="D575" s="12" t="n"/>
      <c r="E575" s="12" t="n"/>
      <c r="F575" s="13" t="n"/>
      <c r="G575" s="14" t="n"/>
      <c r="H575" s="15">
        <f>IF($F575="","",ROUND($F575*$G575,2))</f>
        <v/>
      </c>
      <c r="I575" s="14" t="n"/>
      <c r="J575" s="15">
        <f>IF($F575="","",ROUND($F575*$I575,2))</f>
        <v/>
      </c>
      <c r="K575" s="15">
        <f>IF($F575="","",$F575+$H575-$J575)</f>
        <v/>
      </c>
      <c r="L575" s="12" t="n"/>
      <c r="M575">
        <f>IF(OR($A575="",$F575=""),"",IF(YEAR($A575)=Inicio!$C$6,ROUNDUP(MONTH($A575)/3,0),"Otro año"))</f>
        <v/>
      </c>
      <c r="N575">
        <f>IF(OR($A575="",$F575=""),"",IF(YEAR($A575)=Inicio!$C$6,MONTH($A575),""))</f>
        <v/>
      </c>
    </row>
    <row r="576">
      <c r="A576" s="11" t="n"/>
      <c r="B576" s="12" t="n"/>
      <c r="C576" s="12" t="n"/>
      <c r="D576" s="12" t="n"/>
      <c r="E576" s="12" t="n"/>
      <c r="F576" s="13" t="n"/>
      <c r="G576" s="14" t="n"/>
      <c r="H576" s="15">
        <f>IF($F576="","",ROUND($F576*$G576,2))</f>
        <v/>
      </c>
      <c r="I576" s="14" t="n"/>
      <c r="J576" s="15">
        <f>IF($F576="","",ROUND($F576*$I576,2))</f>
        <v/>
      </c>
      <c r="K576" s="15">
        <f>IF($F576="","",$F576+$H576-$J576)</f>
        <v/>
      </c>
      <c r="L576" s="12" t="n"/>
      <c r="M576">
        <f>IF(OR($A576="",$F576=""),"",IF(YEAR($A576)=Inicio!$C$6,ROUNDUP(MONTH($A576)/3,0),"Otro año"))</f>
        <v/>
      </c>
      <c r="N576">
        <f>IF(OR($A576="",$F576=""),"",IF(YEAR($A576)=Inicio!$C$6,MONTH($A576),""))</f>
        <v/>
      </c>
    </row>
    <row r="577">
      <c r="A577" s="11" t="n"/>
      <c r="B577" s="12" t="n"/>
      <c r="C577" s="12" t="n"/>
      <c r="D577" s="12" t="n"/>
      <c r="E577" s="12" t="n"/>
      <c r="F577" s="13" t="n"/>
      <c r="G577" s="14" t="n"/>
      <c r="H577" s="15">
        <f>IF($F577="","",ROUND($F577*$G577,2))</f>
        <v/>
      </c>
      <c r="I577" s="14" t="n"/>
      <c r="J577" s="15">
        <f>IF($F577="","",ROUND($F577*$I577,2))</f>
        <v/>
      </c>
      <c r="K577" s="15">
        <f>IF($F577="","",$F577+$H577-$J577)</f>
        <v/>
      </c>
      <c r="L577" s="12" t="n"/>
      <c r="M577">
        <f>IF(OR($A577="",$F577=""),"",IF(YEAR($A577)=Inicio!$C$6,ROUNDUP(MONTH($A577)/3,0),"Otro año"))</f>
        <v/>
      </c>
      <c r="N577">
        <f>IF(OR($A577="",$F577=""),"",IF(YEAR($A577)=Inicio!$C$6,MONTH($A577),""))</f>
        <v/>
      </c>
    </row>
    <row r="578">
      <c r="A578" s="11" t="n"/>
      <c r="B578" s="12" t="n"/>
      <c r="C578" s="12" t="n"/>
      <c r="D578" s="12" t="n"/>
      <c r="E578" s="12" t="n"/>
      <c r="F578" s="13" t="n"/>
      <c r="G578" s="14" t="n"/>
      <c r="H578" s="15">
        <f>IF($F578="","",ROUND($F578*$G578,2))</f>
        <v/>
      </c>
      <c r="I578" s="14" t="n"/>
      <c r="J578" s="15">
        <f>IF($F578="","",ROUND($F578*$I578,2))</f>
        <v/>
      </c>
      <c r="K578" s="15">
        <f>IF($F578="","",$F578+$H578-$J578)</f>
        <v/>
      </c>
      <c r="L578" s="12" t="n"/>
      <c r="M578">
        <f>IF(OR($A578="",$F578=""),"",IF(YEAR($A578)=Inicio!$C$6,ROUNDUP(MONTH($A578)/3,0),"Otro año"))</f>
        <v/>
      </c>
      <c r="N578">
        <f>IF(OR($A578="",$F578=""),"",IF(YEAR($A578)=Inicio!$C$6,MONTH($A578),""))</f>
        <v/>
      </c>
    </row>
    <row r="579">
      <c r="A579" s="11" t="n"/>
      <c r="B579" s="12" t="n"/>
      <c r="C579" s="12" t="n"/>
      <c r="D579" s="12" t="n"/>
      <c r="E579" s="12" t="n"/>
      <c r="F579" s="13" t="n"/>
      <c r="G579" s="14" t="n"/>
      <c r="H579" s="15">
        <f>IF($F579="","",ROUND($F579*$G579,2))</f>
        <v/>
      </c>
      <c r="I579" s="14" t="n"/>
      <c r="J579" s="15">
        <f>IF($F579="","",ROUND($F579*$I579,2))</f>
        <v/>
      </c>
      <c r="K579" s="15">
        <f>IF($F579="","",$F579+$H579-$J579)</f>
        <v/>
      </c>
      <c r="L579" s="12" t="n"/>
      <c r="M579">
        <f>IF(OR($A579="",$F579=""),"",IF(YEAR($A579)=Inicio!$C$6,ROUNDUP(MONTH($A579)/3,0),"Otro año"))</f>
        <v/>
      </c>
      <c r="N579">
        <f>IF(OR($A579="",$F579=""),"",IF(YEAR($A579)=Inicio!$C$6,MONTH($A579),""))</f>
        <v/>
      </c>
    </row>
    <row r="580">
      <c r="A580" s="11" t="n"/>
      <c r="B580" s="12" t="n"/>
      <c r="C580" s="12" t="n"/>
      <c r="D580" s="12" t="n"/>
      <c r="E580" s="12" t="n"/>
      <c r="F580" s="13" t="n"/>
      <c r="G580" s="14" t="n"/>
      <c r="H580" s="15">
        <f>IF($F580="","",ROUND($F580*$G580,2))</f>
        <v/>
      </c>
      <c r="I580" s="14" t="n"/>
      <c r="J580" s="15">
        <f>IF($F580="","",ROUND($F580*$I580,2))</f>
        <v/>
      </c>
      <c r="K580" s="15">
        <f>IF($F580="","",$F580+$H580-$J580)</f>
        <v/>
      </c>
      <c r="L580" s="12" t="n"/>
      <c r="M580">
        <f>IF(OR($A580="",$F580=""),"",IF(YEAR($A580)=Inicio!$C$6,ROUNDUP(MONTH($A580)/3,0),"Otro año"))</f>
        <v/>
      </c>
      <c r="N580">
        <f>IF(OR($A580="",$F580=""),"",IF(YEAR($A580)=Inicio!$C$6,MONTH($A580),""))</f>
        <v/>
      </c>
    </row>
    <row r="581">
      <c r="A581" s="11" t="n"/>
      <c r="B581" s="12" t="n"/>
      <c r="C581" s="12" t="n"/>
      <c r="D581" s="12" t="n"/>
      <c r="E581" s="12" t="n"/>
      <c r="F581" s="13" t="n"/>
      <c r="G581" s="14" t="n"/>
      <c r="H581" s="15">
        <f>IF($F581="","",ROUND($F581*$G581,2))</f>
        <v/>
      </c>
      <c r="I581" s="14" t="n"/>
      <c r="J581" s="15">
        <f>IF($F581="","",ROUND($F581*$I581,2))</f>
        <v/>
      </c>
      <c r="K581" s="15">
        <f>IF($F581="","",$F581+$H581-$J581)</f>
        <v/>
      </c>
      <c r="L581" s="12" t="n"/>
      <c r="M581">
        <f>IF(OR($A581="",$F581=""),"",IF(YEAR($A581)=Inicio!$C$6,ROUNDUP(MONTH($A581)/3,0),"Otro año"))</f>
        <v/>
      </c>
      <c r="N581">
        <f>IF(OR($A581="",$F581=""),"",IF(YEAR($A581)=Inicio!$C$6,MONTH($A581),""))</f>
        <v/>
      </c>
    </row>
    <row r="582">
      <c r="A582" s="11" t="n"/>
      <c r="B582" s="12" t="n"/>
      <c r="C582" s="12" t="n"/>
      <c r="D582" s="12" t="n"/>
      <c r="E582" s="12" t="n"/>
      <c r="F582" s="13" t="n"/>
      <c r="G582" s="14" t="n"/>
      <c r="H582" s="15">
        <f>IF($F582="","",ROUND($F582*$G582,2))</f>
        <v/>
      </c>
      <c r="I582" s="14" t="n"/>
      <c r="J582" s="15">
        <f>IF($F582="","",ROUND($F582*$I582,2))</f>
        <v/>
      </c>
      <c r="K582" s="15">
        <f>IF($F582="","",$F582+$H582-$J582)</f>
        <v/>
      </c>
      <c r="L582" s="12" t="n"/>
      <c r="M582">
        <f>IF(OR($A582="",$F582=""),"",IF(YEAR($A582)=Inicio!$C$6,ROUNDUP(MONTH($A582)/3,0),"Otro año"))</f>
        <v/>
      </c>
      <c r="N582">
        <f>IF(OR($A582="",$F582=""),"",IF(YEAR($A582)=Inicio!$C$6,MONTH($A582),""))</f>
        <v/>
      </c>
    </row>
    <row r="583">
      <c r="A583" s="11" t="n"/>
      <c r="B583" s="12" t="n"/>
      <c r="C583" s="12" t="n"/>
      <c r="D583" s="12" t="n"/>
      <c r="E583" s="12" t="n"/>
      <c r="F583" s="13" t="n"/>
      <c r="G583" s="14" t="n"/>
      <c r="H583" s="15">
        <f>IF($F583="","",ROUND($F583*$G583,2))</f>
        <v/>
      </c>
      <c r="I583" s="14" t="n"/>
      <c r="J583" s="15">
        <f>IF($F583="","",ROUND($F583*$I583,2))</f>
        <v/>
      </c>
      <c r="K583" s="15">
        <f>IF($F583="","",$F583+$H583-$J583)</f>
        <v/>
      </c>
      <c r="L583" s="12" t="n"/>
      <c r="M583">
        <f>IF(OR($A583="",$F583=""),"",IF(YEAR($A583)=Inicio!$C$6,ROUNDUP(MONTH($A583)/3,0),"Otro año"))</f>
        <v/>
      </c>
      <c r="N583">
        <f>IF(OR($A583="",$F583=""),"",IF(YEAR($A583)=Inicio!$C$6,MONTH($A583),""))</f>
        <v/>
      </c>
    </row>
    <row r="584">
      <c r="A584" s="11" t="n"/>
      <c r="B584" s="12" t="n"/>
      <c r="C584" s="12" t="n"/>
      <c r="D584" s="12" t="n"/>
      <c r="E584" s="12" t="n"/>
      <c r="F584" s="13" t="n"/>
      <c r="G584" s="14" t="n"/>
      <c r="H584" s="15">
        <f>IF($F584="","",ROUND($F584*$G584,2))</f>
        <v/>
      </c>
      <c r="I584" s="14" t="n"/>
      <c r="J584" s="15">
        <f>IF($F584="","",ROUND($F584*$I584,2))</f>
        <v/>
      </c>
      <c r="K584" s="15">
        <f>IF($F584="","",$F584+$H584-$J584)</f>
        <v/>
      </c>
      <c r="L584" s="12" t="n"/>
      <c r="M584">
        <f>IF(OR($A584="",$F584=""),"",IF(YEAR($A584)=Inicio!$C$6,ROUNDUP(MONTH($A584)/3,0),"Otro año"))</f>
        <v/>
      </c>
      <c r="N584">
        <f>IF(OR($A584="",$F584=""),"",IF(YEAR($A584)=Inicio!$C$6,MONTH($A584),""))</f>
        <v/>
      </c>
    </row>
    <row r="585">
      <c r="A585" s="11" t="n"/>
      <c r="B585" s="12" t="n"/>
      <c r="C585" s="12" t="n"/>
      <c r="D585" s="12" t="n"/>
      <c r="E585" s="12" t="n"/>
      <c r="F585" s="13" t="n"/>
      <c r="G585" s="14" t="n"/>
      <c r="H585" s="15">
        <f>IF($F585="","",ROUND($F585*$G585,2))</f>
        <v/>
      </c>
      <c r="I585" s="14" t="n"/>
      <c r="J585" s="15">
        <f>IF($F585="","",ROUND($F585*$I585,2))</f>
        <v/>
      </c>
      <c r="K585" s="15">
        <f>IF($F585="","",$F585+$H585-$J585)</f>
        <v/>
      </c>
      <c r="L585" s="12" t="n"/>
      <c r="M585">
        <f>IF(OR($A585="",$F585=""),"",IF(YEAR($A585)=Inicio!$C$6,ROUNDUP(MONTH($A585)/3,0),"Otro año"))</f>
        <v/>
      </c>
      <c r="N585">
        <f>IF(OR($A585="",$F585=""),"",IF(YEAR($A585)=Inicio!$C$6,MONTH($A585),""))</f>
        <v/>
      </c>
    </row>
    <row r="586">
      <c r="A586" s="11" t="n"/>
      <c r="B586" s="12" t="n"/>
      <c r="C586" s="12" t="n"/>
      <c r="D586" s="12" t="n"/>
      <c r="E586" s="12" t="n"/>
      <c r="F586" s="13" t="n"/>
      <c r="G586" s="14" t="n"/>
      <c r="H586" s="15">
        <f>IF($F586="","",ROUND($F586*$G586,2))</f>
        <v/>
      </c>
      <c r="I586" s="14" t="n"/>
      <c r="J586" s="15">
        <f>IF($F586="","",ROUND($F586*$I586,2))</f>
        <v/>
      </c>
      <c r="K586" s="15">
        <f>IF($F586="","",$F586+$H586-$J586)</f>
        <v/>
      </c>
      <c r="L586" s="12" t="n"/>
      <c r="M586">
        <f>IF(OR($A586="",$F586=""),"",IF(YEAR($A586)=Inicio!$C$6,ROUNDUP(MONTH($A586)/3,0),"Otro año"))</f>
        <v/>
      </c>
      <c r="N586">
        <f>IF(OR($A586="",$F586=""),"",IF(YEAR($A586)=Inicio!$C$6,MONTH($A586),""))</f>
        <v/>
      </c>
    </row>
    <row r="587">
      <c r="A587" s="11" t="n"/>
      <c r="B587" s="12" t="n"/>
      <c r="C587" s="12" t="n"/>
      <c r="D587" s="12" t="n"/>
      <c r="E587" s="12" t="n"/>
      <c r="F587" s="13" t="n"/>
      <c r="G587" s="14" t="n"/>
      <c r="H587" s="15">
        <f>IF($F587="","",ROUND($F587*$G587,2))</f>
        <v/>
      </c>
      <c r="I587" s="14" t="n"/>
      <c r="J587" s="15">
        <f>IF($F587="","",ROUND($F587*$I587,2))</f>
        <v/>
      </c>
      <c r="K587" s="15">
        <f>IF($F587="","",$F587+$H587-$J587)</f>
        <v/>
      </c>
      <c r="L587" s="12" t="n"/>
      <c r="M587">
        <f>IF(OR($A587="",$F587=""),"",IF(YEAR($A587)=Inicio!$C$6,ROUNDUP(MONTH($A587)/3,0),"Otro año"))</f>
        <v/>
      </c>
      <c r="N587">
        <f>IF(OR($A587="",$F587=""),"",IF(YEAR($A587)=Inicio!$C$6,MONTH($A587),""))</f>
        <v/>
      </c>
    </row>
    <row r="588">
      <c r="A588" s="11" t="n"/>
      <c r="B588" s="12" t="n"/>
      <c r="C588" s="12" t="n"/>
      <c r="D588" s="12" t="n"/>
      <c r="E588" s="12" t="n"/>
      <c r="F588" s="13" t="n"/>
      <c r="G588" s="14" t="n"/>
      <c r="H588" s="15">
        <f>IF($F588="","",ROUND($F588*$G588,2))</f>
        <v/>
      </c>
      <c r="I588" s="14" t="n"/>
      <c r="J588" s="15">
        <f>IF($F588="","",ROUND($F588*$I588,2))</f>
        <v/>
      </c>
      <c r="K588" s="15">
        <f>IF($F588="","",$F588+$H588-$J588)</f>
        <v/>
      </c>
      <c r="L588" s="12" t="n"/>
      <c r="M588">
        <f>IF(OR($A588="",$F588=""),"",IF(YEAR($A588)=Inicio!$C$6,ROUNDUP(MONTH($A588)/3,0),"Otro año"))</f>
        <v/>
      </c>
      <c r="N588">
        <f>IF(OR($A588="",$F588=""),"",IF(YEAR($A588)=Inicio!$C$6,MONTH($A588),""))</f>
        <v/>
      </c>
    </row>
    <row r="589">
      <c r="A589" s="11" t="n"/>
      <c r="B589" s="12" t="n"/>
      <c r="C589" s="12" t="n"/>
      <c r="D589" s="12" t="n"/>
      <c r="E589" s="12" t="n"/>
      <c r="F589" s="13" t="n"/>
      <c r="G589" s="14" t="n"/>
      <c r="H589" s="15">
        <f>IF($F589="","",ROUND($F589*$G589,2))</f>
        <v/>
      </c>
      <c r="I589" s="14" t="n"/>
      <c r="J589" s="15">
        <f>IF($F589="","",ROUND($F589*$I589,2))</f>
        <v/>
      </c>
      <c r="K589" s="15">
        <f>IF($F589="","",$F589+$H589-$J589)</f>
        <v/>
      </c>
      <c r="L589" s="12" t="n"/>
      <c r="M589">
        <f>IF(OR($A589="",$F589=""),"",IF(YEAR($A589)=Inicio!$C$6,ROUNDUP(MONTH($A589)/3,0),"Otro año"))</f>
        <v/>
      </c>
      <c r="N589">
        <f>IF(OR($A589="",$F589=""),"",IF(YEAR($A589)=Inicio!$C$6,MONTH($A589),""))</f>
        <v/>
      </c>
    </row>
    <row r="590">
      <c r="A590" s="11" t="n"/>
      <c r="B590" s="12" t="n"/>
      <c r="C590" s="12" t="n"/>
      <c r="D590" s="12" t="n"/>
      <c r="E590" s="12" t="n"/>
      <c r="F590" s="13" t="n"/>
      <c r="G590" s="14" t="n"/>
      <c r="H590" s="15">
        <f>IF($F590="","",ROUND($F590*$G590,2))</f>
        <v/>
      </c>
      <c r="I590" s="14" t="n"/>
      <c r="J590" s="15">
        <f>IF($F590="","",ROUND($F590*$I590,2))</f>
        <v/>
      </c>
      <c r="K590" s="15">
        <f>IF($F590="","",$F590+$H590-$J590)</f>
        <v/>
      </c>
      <c r="L590" s="12" t="n"/>
      <c r="M590">
        <f>IF(OR($A590="",$F590=""),"",IF(YEAR($A590)=Inicio!$C$6,ROUNDUP(MONTH($A590)/3,0),"Otro año"))</f>
        <v/>
      </c>
      <c r="N590">
        <f>IF(OR($A590="",$F590=""),"",IF(YEAR($A590)=Inicio!$C$6,MONTH($A590),""))</f>
        <v/>
      </c>
    </row>
    <row r="591">
      <c r="A591" s="11" t="n"/>
      <c r="B591" s="12" t="n"/>
      <c r="C591" s="12" t="n"/>
      <c r="D591" s="12" t="n"/>
      <c r="E591" s="12" t="n"/>
      <c r="F591" s="13" t="n"/>
      <c r="G591" s="14" t="n"/>
      <c r="H591" s="15">
        <f>IF($F591="","",ROUND($F591*$G591,2))</f>
        <v/>
      </c>
      <c r="I591" s="14" t="n"/>
      <c r="J591" s="15">
        <f>IF($F591="","",ROUND($F591*$I591,2))</f>
        <v/>
      </c>
      <c r="K591" s="15">
        <f>IF($F591="","",$F591+$H591-$J591)</f>
        <v/>
      </c>
      <c r="L591" s="12" t="n"/>
      <c r="M591">
        <f>IF(OR($A591="",$F591=""),"",IF(YEAR($A591)=Inicio!$C$6,ROUNDUP(MONTH($A591)/3,0),"Otro año"))</f>
        <v/>
      </c>
      <c r="N591">
        <f>IF(OR($A591="",$F591=""),"",IF(YEAR($A591)=Inicio!$C$6,MONTH($A591),""))</f>
        <v/>
      </c>
    </row>
    <row r="592">
      <c r="A592" s="11" t="n"/>
      <c r="B592" s="12" t="n"/>
      <c r="C592" s="12" t="n"/>
      <c r="D592" s="12" t="n"/>
      <c r="E592" s="12" t="n"/>
      <c r="F592" s="13" t="n"/>
      <c r="G592" s="14" t="n"/>
      <c r="H592" s="15">
        <f>IF($F592="","",ROUND($F592*$G592,2))</f>
        <v/>
      </c>
      <c r="I592" s="14" t="n"/>
      <c r="J592" s="15">
        <f>IF($F592="","",ROUND($F592*$I592,2))</f>
        <v/>
      </c>
      <c r="K592" s="15">
        <f>IF($F592="","",$F592+$H592-$J592)</f>
        <v/>
      </c>
      <c r="L592" s="12" t="n"/>
      <c r="M592">
        <f>IF(OR($A592="",$F592=""),"",IF(YEAR($A592)=Inicio!$C$6,ROUNDUP(MONTH($A592)/3,0),"Otro año"))</f>
        <v/>
      </c>
      <c r="N592">
        <f>IF(OR($A592="",$F592=""),"",IF(YEAR($A592)=Inicio!$C$6,MONTH($A592),""))</f>
        <v/>
      </c>
    </row>
    <row r="593">
      <c r="A593" s="11" t="n"/>
      <c r="B593" s="12" t="n"/>
      <c r="C593" s="12" t="n"/>
      <c r="D593" s="12" t="n"/>
      <c r="E593" s="12" t="n"/>
      <c r="F593" s="13" t="n"/>
      <c r="G593" s="14" t="n"/>
      <c r="H593" s="15">
        <f>IF($F593="","",ROUND($F593*$G593,2))</f>
        <v/>
      </c>
      <c r="I593" s="14" t="n"/>
      <c r="J593" s="15">
        <f>IF($F593="","",ROUND($F593*$I593,2))</f>
        <v/>
      </c>
      <c r="K593" s="15">
        <f>IF($F593="","",$F593+$H593-$J593)</f>
        <v/>
      </c>
      <c r="L593" s="12" t="n"/>
      <c r="M593">
        <f>IF(OR($A593="",$F593=""),"",IF(YEAR($A593)=Inicio!$C$6,ROUNDUP(MONTH($A593)/3,0),"Otro año"))</f>
        <v/>
      </c>
      <c r="N593">
        <f>IF(OR($A593="",$F593=""),"",IF(YEAR($A593)=Inicio!$C$6,MONTH($A593),""))</f>
        <v/>
      </c>
    </row>
    <row r="594">
      <c r="A594" s="11" t="n"/>
      <c r="B594" s="12" t="n"/>
      <c r="C594" s="12" t="n"/>
      <c r="D594" s="12" t="n"/>
      <c r="E594" s="12" t="n"/>
      <c r="F594" s="13" t="n"/>
      <c r="G594" s="14" t="n"/>
      <c r="H594" s="15">
        <f>IF($F594="","",ROUND($F594*$G594,2))</f>
        <v/>
      </c>
      <c r="I594" s="14" t="n"/>
      <c r="J594" s="15">
        <f>IF($F594="","",ROUND($F594*$I594,2))</f>
        <v/>
      </c>
      <c r="K594" s="15">
        <f>IF($F594="","",$F594+$H594-$J594)</f>
        <v/>
      </c>
      <c r="L594" s="12" t="n"/>
      <c r="M594">
        <f>IF(OR($A594="",$F594=""),"",IF(YEAR($A594)=Inicio!$C$6,ROUNDUP(MONTH($A594)/3,0),"Otro año"))</f>
        <v/>
      </c>
      <c r="N594">
        <f>IF(OR($A594="",$F594=""),"",IF(YEAR($A594)=Inicio!$C$6,MONTH($A594),""))</f>
        <v/>
      </c>
    </row>
    <row r="595">
      <c r="A595" s="11" t="n"/>
      <c r="B595" s="12" t="n"/>
      <c r="C595" s="12" t="n"/>
      <c r="D595" s="12" t="n"/>
      <c r="E595" s="12" t="n"/>
      <c r="F595" s="13" t="n"/>
      <c r="G595" s="14" t="n"/>
      <c r="H595" s="15">
        <f>IF($F595="","",ROUND($F595*$G595,2))</f>
        <v/>
      </c>
      <c r="I595" s="14" t="n"/>
      <c r="J595" s="15">
        <f>IF($F595="","",ROUND($F595*$I595,2))</f>
        <v/>
      </c>
      <c r="K595" s="15">
        <f>IF($F595="","",$F595+$H595-$J595)</f>
        <v/>
      </c>
      <c r="L595" s="12" t="n"/>
      <c r="M595">
        <f>IF(OR($A595="",$F595=""),"",IF(YEAR($A595)=Inicio!$C$6,ROUNDUP(MONTH($A595)/3,0),"Otro año"))</f>
        <v/>
      </c>
      <c r="N595">
        <f>IF(OR($A595="",$F595=""),"",IF(YEAR($A595)=Inicio!$C$6,MONTH($A595),""))</f>
        <v/>
      </c>
    </row>
    <row r="596">
      <c r="A596" s="11" t="n"/>
      <c r="B596" s="12" t="n"/>
      <c r="C596" s="12" t="n"/>
      <c r="D596" s="12" t="n"/>
      <c r="E596" s="12" t="n"/>
      <c r="F596" s="13" t="n"/>
      <c r="G596" s="14" t="n"/>
      <c r="H596" s="15">
        <f>IF($F596="","",ROUND($F596*$G596,2))</f>
        <v/>
      </c>
      <c r="I596" s="14" t="n"/>
      <c r="J596" s="15">
        <f>IF($F596="","",ROUND($F596*$I596,2))</f>
        <v/>
      </c>
      <c r="K596" s="15">
        <f>IF($F596="","",$F596+$H596-$J596)</f>
        <v/>
      </c>
      <c r="L596" s="12" t="n"/>
      <c r="M596">
        <f>IF(OR($A596="",$F596=""),"",IF(YEAR($A596)=Inicio!$C$6,ROUNDUP(MONTH($A596)/3,0),"Otro año"))</f>
        <v/>
      </c>
      <c r="N596">
        <f>IF(OR($A596="",$F596=""),"",IF(YEAR($A596)=Inicio!$C$6,MONTH($A596),""))</f>
        <v/>
      </c>
    </row>
    <row r="597">
      <c r="A597" s="11" t="n"/>
      <c r="B597" s="12" t="n"/>
      <c r="C597" s="12" t="n"/>
      <c r="D597" s="12" t="n"/>
      <c r="E597" s="12" t="n"/>
      <c r="F597" s="13" t="n"/>
      <c r="G597" s="14" t="n"/>
      <c r="H597" s="15">
        <f>IF($F597="","",ROUND($F597*$G597,2))</f>
        <v/>
      </c>
      <c r="I597" s="14" t="n"/>
      <c r="J597" s="15">
        <f>IF($F597="","",ROUND($F597*$I597,2))</f>
        <v/>
      </c>
      <c r="K597" s="15">
        <f>IF($F597="","",$F597+$H597-$J597)</f>
        <v/>
      </c>
      <c r="L597" s="12" t="n"/>
      <c r="M597">
        <f>IF(OR($A597="",$F597=""),"",IF(YEAR($A597)=Inicio!$C$6,ROUNDUP(MONTH($A597)/3,0),"Otro año"))</f>
        <v/>
      </c>
      <c r="N597">
        <f>IF(OR($A597="",$F597=""),"",IF(YEAR($A597)=Inicio!$C$6,MONTH($A597),""))</f>
        <v/>
      </c>
    </row>
    <row r="598">
      <c r="A598" s="11" t="n"/>
      <c r="B598" s="12" t="n"/>
      <c r="C598" s="12" t="n"/>
      <c r="D598" s="12" t="n"/>
      <c r="E598" s="12" t="n"/>
      <c r="F598" s="13" t="n"/>
      <c r="G598" s="14" t="n"/>
      <c r="H598" s="15">
        <f>IF($F598="","",ROUND($F598*$G598,2))</f>
        <v/>
      </c>
      <c r="I598" s="14" t="n"/>
      <c r="J598" s="15">
        <f>IF($F598="","",ROUND($F598*$I598,2))</f>
        <v/>
      </c>
      <c r="K598" s="15">
        <f>IF($F598="","",$F598+$H598-$J598)</f>
        <v/>
      </c>
      <c r="L598" s="12" t="n"/>
      <c r="M598">
        <f>IF(OR($A598="",$F598=""),"",IF(YEAR($A598)=Inicio!$C$6,ROUNDUP(MONTH($A598)/3,0),"Otro año"))</f>
        <v/>
      </c>
      <c r="N598">
        <f>IF(OR($A598="",$F598=""),"",IF(YEAR($A598)=Inicio!$C$6,MONTH($A598),""))</f>
        <v/>
      </c>
    </row>
    <row r="599">
      <c r="A599" s="11" t="n"/>
      <c r="B599" s="12" t="n"/>
      <c r="C599" s="12" t="n"/>
      <c r="D599" s="12" t="n"/>
      <c r="E599" s="12" t="n"/>
      <c r="F599" s="13" t="n"/>
      <c r="G599" s="14" t="n"/>
      <c r="H599" s="15">
        <f>IF($F599="","",ROUND($F599*$G599,2))</f>
        <v/>
      </c>
      <c r="I599" s="14" t="n"/>
      <c r="J599" s="15">
        <f>IF($F599="","",ROUND($F599*$I599,2))</f>
        <v/>
      </c>
      <c r="K599" s="15">
        <f>IF($F599="","",$F599+$H599-$J599)</f>
        <v/>
      </c>
      <c r="L599" s="12" t="n"/>
      <c r="M599">
        <f>IF(OR($A599="",$F599=""),"",IF(YEAR($A599)=Inicio!$C$6,ROUNDUP(MONTH($A599)/3,0),"Otro año"))</f>
        <v/>
      </c>
      <c r="N599">
        <f>IF(OR($A599="",$F599=""),"",IF(YEAR($A599)=Inicio!$C$6,MONTH($A599),""))</f>
        <v/>
      </c>
    </row>
    <row r="600">
      <c r="A600" s="11" t="n"/>
      <c r="B600" s="12" t="n"/>
      <c r="C600" s="12" t="n"/>
      <c r="D600" s="12" t="n"/>
      <c r="E600" s="12" t="n"/>
      <c r="F600" s="13" t="n"/>
      <c r="G600" s="14" t="n"/>
      <c r="H600" s="15">
        <f>IF($F600="","",ROUND($F600*$G600,2))</f>
        <v/>
      </c>
      <c r="I600" s="14" t="n"/>
      <c r="J600" s="15">
        <f>IF($F600="","",ROUND($F600*$I600,2))</f>
        <v/>
      </c>
      <c r="K600" s="15">
        <f>IF($F600="","",$F600+$H600-$J600)</f>
        <v/>
      </c>
      <c r="L600" s="12" t="n"/>
      <c r="M600">
        <f>IF(OR($A600="",$F600=""),"",IF(YEAR($A600)=Inicio!$C$6,ROUNDUP(MONTH($A600)/3,0),"Otro año"))</f>
        <v/>
      </c>
      <c r="N600">
        <f>IF(OR($A600="",$F600=""),"",IF(YEAR($A600)=Inicio!$C$6,MONTH($A600),""))</f>
        <v/>
      </c>
    </row>
    <row r="601">
      <c r="A601" s="11" t="n"/>
      <c r="B601" s="12" t="n"/>
      <c r="C601" s="12" t="n"/>
      <c r="D601" s="12" t="n"/>
      <c r="E601" s="12" t="n"/>
      <c r="F601" s="13" t="n"/>
      <c r="G601" s="14" t="n"/>
      <c r="H601" s="15">
        <f>IF($F601="","",ROUND($F601*$G601,2))</f>
        <v/>
      </c>
      <c r="I601" s="14" t="n"/>
      <c r="J601" s="15">
        <f>IF($F601="","",ROUND($F601*$I601,2))</f>
        <v/>
      </c>
      <c r="K601" s="15">
        <f>IF($F601="","",$F601+$H601-$J601)</f>
        <v/>
      </c>
      <c r="L601" s="12" t="n"/>
      <c r="M601">
        <f>IF(OR($A601="",$F601=""),"",IF(YEAR($A601)=Inicio!$C$6,ROUNDUP(MONTH($A601)/3,0),"Otro año"))</f>
        <v/>
      </c>
      <c r="N601">
        <f>IF(OR($A601="",$F601=""),"",IF(YEAR($A601)=Inicio!$C$6,MONTH($A601),""))</f>
        <v/>
      </c>
    </row>
    <row r="602">
      <c r="A602" s="11" t="n"/>
      <c r="B602" s="12" t="n"/>
      <c r="C602" s="12" t="n"/>
      <c r="D602" s="12" t="n"/>
      <c r="E602" s="12" t="n"/>
      <c r="F602" s="13" t="n"/>
      <c r="G602" s="14" t="n"/>
      <c r="H602" s="15">
        <f>IF($F602="","",ROUND($F602*$G602,2))</f>
        <v/>
      </c>
      <c r="I602" s="14" t="n"/>
      <c r="J602" s="15">
        <f>IF($F602="","",ROUND($F602*$I602,2))</f>
        <v/>
      </c>
      <c r="K602" s="15">
        <f>IF($F602="","",$F602+$H602-$J602)</f>
        <v/>
      </c>
      <c r="L602" s="12" t="n"/>
      <c r="M602">
        <f>IF(OR($A602="",$F602=""),"",IF(YEAR($A602)=Inicio!$C$6,ROUNDUP(MONTH($A602)/3,0),"Otro año"))</f>
        <v/>
      </c>
      <c r="N602">
        <f>IF(OR($A602="",$F602=""),"",IF(YEAR($A602)=Inicio!$C$6,MONTH($A602),""))</f>
        <v/>
      </c>
    </row>
    <row r="603">
      <c r="A603" s="11" t="n"/>
      <c r="B603" s="12" t="n"/>
      <c r="C603" s="12" t="n"/>
      <c r="D603" s="12" t="n"/>
      <c r="E603" s="12" t="n"/>
      <c r="F603" s="13" t="n"/>
      <c r="G603" s="14" t="n"/>
      <c r="H603" s="15">
        <f>IF($F603="","",ROUND($F603*$G603,2))</f>
        <v/>
      </c>
      <c r="I603" s="14" t="n"/>
      <c r="J603" s="15">
        <f>IF($F603="","",ROUND($F603*$I603,2))</f>
        <v/>
      </c>
      <c r="K603" s="15">
        <f>IF($F603="","",$F603+$H603-$J603)</f>
        <v/>
      </c>
      <c r="L603" s="12" t="n"/>
      <c r="M603">
        <f>IF(OR($A603="",$F603=""),"",IF(YEAR($A603)=Inicio!$C$6,ROUNDUP(MONTH($A603)/3,0),"Otro año"))</f>
        <v/>
      </c>
      <c r="N603">
        <f>IF(OR($A603="",$F603=""),"",IF(YEAR($A603)=Inicio!$C$6,MONTH($A603),""))</f>
        <v/>
      </c>
    </row>
    <row r="604">
      <c r="A604" s="11" t="n"/>
      <c r="B604" s="12" t="n"/>
      <c r="C604" s="12" t="n"/>
      <c r="D604" s="12" t="n"/>
      <c r="E604" s="12" t="n"/>
      <c r="F604" s="13" t="n"/>
      <c r="G604" s="14" t="n"/>
      <c r="H604" s="15">
        <f>IF($F604="","",ROUND($F604*$G604,2))</f>
        <v/>
      </c>
      <c r="I604" s="14" t="n"/>
      <c r="J604" s="15">
        <f>IF($F604="","",ROUND($F604*$I604,2))</f>
        <v/>
      </c>
      <c r="K604" s="15">
        <f>IF($F604="","",$F604+$H604-$J604)</f>
        <v/>
      </c>
      <c r="L604" s="12" t="n"/>
      <c r="M604">
        <f>IF(OR($A604="",$F604=""),"",IF(YEAR($A604)=Inicio!$C$6,ROUNDUP(MONTH($A604)/3,0),"Otro año"))</f>
        <v/>
      </c>
      <c r="N604">
        <f>IF(OR($A604="",$F604=""),"",IF(YEAR($A604)=Inicio!$C$6,MONTH($A604),""))</f>
        <v/>
      </c>
    </row>
    <row r="605">
      <c r="A605" s="11" t="n"/>
      <c r="B605" s="12" t="n"/>
      <c r="C605" s="12" t="n"/>
      <c r="D605" s="12" t="n"/>
      <c r="E605" s="12" t="n"/>
      <c r="F605" s="13" t="n"/>
      <c r="G605" s="14" t="n"/>
      <c r="H605" s="15">
        <f>IF($F605="","",ROUND($F605*$G605,2))</f>
        <v/>
      </c>
      <c r="I605" s="14" t="n"/>
      <c r="J605" s="15">
        <f>IF($F605="","",ROUND($F605*$I605,2))</f>
        <v/>
      </c>
      <c r="K605" s="15">
        <f>IF($F605="","",$F605+$H605-$J605)</f>
        <v/>
      </c>
      <c r="L605" s="12" t="n"/>
      <c r="M605">
        <f>IF(OR($A605="",$F605=""),"",IF(YEAR($A605)=Inicio!$C$6,ROUNDUP(MONTH($A605)/3,0),"Otro año"))</f>
        <v/>
      </c>
      <c r="N605">
        <f>IF(OR($A605="",$F605=""),"",IF(YEAR($A605)=Inicio!$C$6,MONTH($A605),""))</f>
        <v/>
      </c>
    </row>
    <row r="606">
      <c r="A606" s="11" t="n"/>
      <c r="B606" s="12" t="n"/>
      <c r="C606" s="12" t="n"/>
      <c r="D606" s="12" t="n"/>
      <c r="E606" s="12" t="n"/>
      <c r="F606" s="13" t="n"/>
      <c r="G606" s="14" t="n"/>
      <c r="H606" s="15">
        <f>IF($F606="","",ROUND($F606*$G606,2))</f>
        <v/>
      </c>
      <c r="I606" s="14" t="n"/>
      <c r="J606" s="15">
        <f>IF($F606="","",ROUND($F606*$I606,2))</f>
        <v/>
      </c>
      <c r="K606" s="15">
        <f>IF($F606="","",$F606+$H606-$J606)</f>
        <v/>
      </c>
      <c r="L606" s="12" t="n"/>
      <c r="M606">
        <f>IF(OR($A606="",$F606=""),"",IF(YEAR($A606)=Inicio!$C$6,ROUNDUP(MONTH($A606)/3,0),"Otro año"))</f>
        <v/>
      </c>
      <c r="N606">
        <f>IF(OR($A606="",$F606=""),"",IF(YEAR($A606)=Inicio!$C$6,MONTH($A606),""))</f>
        <v/>
      </c>
    </row>
    <row r="607">
      <c r="A607" s="11" t="n"/>
      <c r="B607" s="12" t="n"/>
      <c r="C607" s="12" t="n"/>
      <c r="D607" s="12" t="n"/>
      <c r="E607" s="12" t="n"/>
      <c r="F607" s="13" t="n"/>
      <c r="G607" s="14" t="n"/>
      <c r="H607" s="15">
        <f>IF($F607="","",ROUND($F607*$G607,2))</f>
        <v/>
      </c>
      <c r="I607" s="14" t="n"/>
      <c r="J607" s="15">
        <f>IF($F607="","",ROUND($F607*$I607,2))</f>
        <v/>
      </c>
      <c r="K607" s="15">
        <f>IF($F607="","",$F607+$H607-$J607)</f>
        <v/>
      </c>
      <c r="L607" s="12" t="n"/>
      <c r="M607">
        <f>IF(OR($A607="",$F607=""),"",IF(YEAR($A607)=Inicio!$C$6,ROUNDUP(MONTH($A607)/3,0),"Otro año"))</f>
        <v/>
      </c>
      <c r="N607">
        <f>IF(OR($A607="",$F607=""),"",IF(YEAR($A607)=Inicio!$C$6,MONTH($A607),""))</f>
        <v/>
      </c>
    </row>
    <row r="608">
      <c r="A608" s="11" t="n"/>
      <c r="B608" s="12" t="n"/>
      <c r="C608" s="12" t="n"/>
      <c r="D608" s="12" t="n"/>
      <c r="E608" s="12" t="n"/>
      <c r="F608" s="13" t="n"/>
      <c r="G608" s="14" t="n"/>
      <c r="H608" s="15">
        <f>IF($F608="","",ROUND($F608*$G608,2))</f>
        <v/>
      </c>
      <c r="I608" s="14" t="n"/>
      <c r="J608" s="15">
        <f>IF($F608="","",ROUND($F608*$I608,2))</f>
        <v/>
      </c>
      <c r="K608" s="15">
        <f>IF($F608="","",$F608+$H608-$J608)</f>
        <v/>
      </c>
      <c r="L608" s="12" t="n"/>
      <c r="M608">
        <f>IF(OR($A608="",$F608=""),"",IF(YEAR($A608)=Inicio!$C$6,ROUNDUP(MONTH($A608)/3,0),"Otro año"))</f>
        <v/>
      </c>
      <c r="N608">
        <f>IF(OR($A608="",$F608=""),"",IF(YEAR($A608)=Inicio!$C$6,MONTH($A608),""))</f>
        <v/>
      </c>
    </row>
    <row r="609">
      <c r="A609" s="11" t="n"/>
      <c r="B609" s="12" t="n"/>
      <c r="C609" s="12" t="n"/>
      <c r="D609" s="12" t="n"/>
      <c r="E609" s="12" t="n"/>
      <c r="F609" s="13" t="n"/>
      <c r="G609" s="14" t="n"/>
      <c r="H609" s="15">
        <f>IF($F609="","",ROUND($F609*$G609,2))</f>
        <v/>
      </c>
      <c r="I609" s="14" t="n"/>
      <c r="J609" s="15">
        <f>IF($F609="","",ROUND($F609*$I609,2))</f>
        <v/>
      </c>
      <c r="K609" s="15">
        <f>IF($F609="","",$F609+$H609-$J609)</f>
        <v/>
      </c>
      <c r="L609" s="12" t="n"/>
      <c r="M609">
        <f>IF(OR($A609="",$F609=""),"",IF(YEAR($A609)=Inicio!$C$6,ROUNDUP(MONTH($A609)/3,0),"Otro año"))</f>
        <v/>
      </c>
      <c r="N609">
        <f>IF(OR($A609="",$F609=""),"",IF(YEAR($A609)=Inicio!$C$6,MONTH($A609),""))</f>
        <v/>
      </c>
    </row>
    <row r="610">
      <c r="A610" s="11" t="n"/>
      <c r="B610" s="12" t="n"/>
      <c r="C610" s="12" t="n"/>
      <c r="D610" s="12" t="n"/>
      <c r="E610" s="12" t="n"/>
      <c r="F610" s="13" t="n"/>
      <c r="G610" s="14" t="n"/>
      <c r="H610" s="15">
        <f>IF($F610="","",ROUND($F610*$G610,2))</f>
        <v/>
      </c>
      <c r="I610" s="14" t="n"/>
      <c r="J610" s="15">
        <f>IF($F610="","",ROUND($F610*$I610,2))</f>
        <v/>
      </c>
      <c r="K610" s="15">
        <f>IF($F610="","",$F610+$H610-$J610)</f>
        <v/>
      </c>
      <c r="L610" s="12" t="n"/>
      <c r="M610">
        <f>IF(OR($A610="",$F610=""),"",IF(YEAR($A610)=Inicio!$C$6,ROUNDUP(MONTH($A610)/3,0),"Otro año"))</f>
        <v/>
      </c>
      <c r="N610">
        <f>IF(OR($A610="",$F610=""),"",IF(YEAR($A610)=Inicio!$C$6,MONTH($A610),""))</f>
        <v/>
      </c>
    </row>
    <row r="611">
      <c r="A611" s="11" t="n"/>
      <c r="B611" s="12" t="n"/>
      <c r="C611" s="12" t="n"/>
      <c r="D611" s="12" t="n"/>
      <c r="E611" s="12" t="n"/>
      <c r="F611" s="13" t="n"/>
      <c r="G611" s="14" t="n"/>
      <c r="H611" s="15">
        <f>IF($F611="","",ROUND($F611*$G611,2))</f>
        <v/>
      </c>
      <c r="I611" s="14" t="n"/>
      <c r="J611" s="15">
        <f>IF($F611="","",ROUND($F611*$I611,2))</f>
        <v/>
      </c>
      <c r="K611" s="15">
        <f>IF($F611="","",$F611+$H611-$J611)</f>
        <v/>
      </c>
      <c r="L611" s="12" t="n"/>
      <c r="M611">
        <f>IF(OR($A611="",$F611=""),"",IF(YEAR($A611)=Inicio!$C$6,ROUNDUP(MONTH($A611)/3,0),"Otro año"))</f>
        <v/>
      </c>
      <c r="N611">
        <f>IF(OR($A611="",$F611=""),"",IF(YEAR($A611)=Inicio!$C$6,MONTH($A611),""))</f>
        <v/>
      </c>
    </row>
    <row r="612">
      <c r="A612" s="11" t="n"/>
      <c r="B612" s="12" t="n"/>
      <c r="C612" s="12" t="n"/>
      <c r="D612" s="12" t="n"/>
      <c r="E612" s="12" t="n"/>
      <c r="F612" s="13" t="n"/>
      <c r="G612" s="14" t="n"/>
      <c r="H612" s="15">
        <f>IF($F612="","",ROUND($F612*$G612,2))</f>
        <v/>
      </c>
      <c r="I612" s="14" t="n"/>
      <c r="J612" s="15">
        <f>IF($F612="","",ROUND($F612*$I612,2))</f>
        <v/>
      </c>
      <c r="K612" s="15">
        <f>IF($F612="","",$F612+$H612-$J612)</f>
        <v/>
      </c>
      <c r="L612" s="12" t="n"/>
      <c r="M612">
        <f>IF(OR($A612="",$F612=""),"",IF(YEAR($A612)=Inicio!$C$6,ROUNDUP(MONTH($A612)/3,0),"Otro año"))</f>
        <v/>
      </c>
      <c r="N612">
        <f>IF(OR($A612="",$F612=""),"",IF(YEAR($A612)=Inicio!$C$6,MONTH($A612),""))</f>
        <v/>
      </c>
    </row>
    <row r="613">
      <c r="A613" s="11" t="n"/>
      <c r="B613" s="12" t="n"/>
      <c r="C613" s="12" t="n"/>
      <c r="D613" s="12" t="n"/>
      <c r="E613" s="12" t="n"/>
      <c r="F613" s="13" t="n"/>
      <c r="G613" s="14" t="n"/>
      <c r="H613" s="15">
        <f>IF($F613="","",ROUND($F613*$G613,2))</f>
        <v/>
      </c>
      <c r="I613" s="14" t="n"/>
      <c r="J613" s="15">
        <f>IF($F613="","",ROUND($F613*$I613,2))</f>
        <v/>
      </c>
      <c r="K613" s="15">
        <f>IF($F613="","",$F613+$H613-$J613)</f>
        <v/>
      </c>
      <c r="L613" s="12" t="n"/>
      <c r="M613">
        <f>IF(OR($A613="",$F613=""),"",IF(YEAR($A613)=Inicio!$C$6,ROUNDUP(MONTH($A613)/3,0),"Otro año"))</f>
        <v/>
      </c>
      <c r="N613">
        <f>IF(OR($A613="",$F613=""),"",IF(YEAR($A613)=Inicio!$C$6,MONTH($A613),""))</f>
        <v/>
      </c>
    </row>
    <row r="614">
      <c r="A614" s="11" t="n"/>
      <c r="B614" s="12" t="n"/>
      <c r="C614" s="12" t="n"/>
      <c r="D614" s="12" t="n"/>
      <c r="E614" s="12" t="n"/>
      <c r="F614" s="13" t="n"/>
      <c r="G614" s="14" t="n"/>
      <c r="H614" s="15">
        <f>IF($F614="","",ROUND($F614*$G614,2))</f>
        <v/>
      </c>
      <c r="I614" s="14" t="n"/>
      <c r="J614" s="15">
        <f>IF($F614="","",ROUND($F614*$I614,2))</f>
        <v/>
      </c>
      <c r="K614" s="15">
        <f>IF($F614="","",$F614+$H614-$J614)</f>
        <v/>
      </c>
      <c r="L614" s="12" t="n"/>
      <c r="M614">
        <f>IF(OR($A614="",$F614=""),"",IF(YEAR($A614)=Inicio!$C$6,ROUNDUP(MONTH($A614)/3,0),"Otro año"))</f>
        <v/>
      </c>
      <c r="N614">
        <f>IF(OR($A614="",$F614=""),"",IF(YEAR($A614)=Inicio!$C$6,MONTH($A614),""))</f>
        <v/>
      </c>
    </row>
    <row r="615">
      <c r="A615" s="11" t="n"/>
      <c r="B615" s="12" t="n"/>
      <c r="C615" s="12" t="n"/>
      <c r="D615" s="12" t="n"/>
      <c r="E615" s="12" t="n"/>
      <c r="F615" s="13" t="n"/>
      <c r="G615" s="14" t="n"/>
      <c r="H615" s="15">
        <f>IF($F615="","",ROUND($F615*$G615,2))</f>
        <v/>
      </c>
      <c r="I615" s="14" t="n"/>
      <c r="J615" s="15">
        <f>IF($F615="","",ROUND($F615*$I615,2))</f>
        <v/>
      </c>
      <c r="K615" s="15">
        <f>IF($F615="","",$F615+$H615-$J615)</f>
        <v/>
      </c>
      <c r="L615" s="12" t="n"/>
      <c r="M615">
        <f>IF(OR($A615="",$F615=""),"",IF(YEAR($A615)=Inicio!$C$6,ROUNDUP(MONTH($A615)/3,0),"Otro año"))</f>
        <v/>
      </c>
      <c r="N615">
        <f>IF(OR($A615="",$F615=""),"",IF(YEAR($A615)=Inicio!$C$6,MONTH($A615),""))</f>
        <v/>
      </c>
    </row>
    <row r="616">
      <c r="A616" s="11" t="n"/>
      <c r="B616" s="12" t="n"/>
      <c r="C616" s="12" t="n"/>
      <c r="D616" s="12" t="n"/>
      <c r="E616" s="12" t="n"/>
      <c r="F616" s="13" t="n"/>
      <c r="G616" s="14" t="n"/>
      <c r="H616" s="15">
        <f>IF($F616="","",ROUND($F616*$G616,2))</f>
        <v/>
      </c>
      <c r="I616" s="14" t="n"/>
      <c r="J616" s="15">
        <f>IF($F616="","",ROUND($F616*$I616,2))</f>
        <v/>
      </c>
      <c r="K616" s="15">
        <f>IF($F616="","",$F616+$H616-$J616)</f>
        <v/>
      </c>
      <c r="L616" s="12" t="n"/>
      <c r="M616">
        <f>IF(OR($A616="",$F616=""),"",IF(YEAR($A616)=Inicio!$C$6,ROUNDUP(MONTH($A616)/3,0),"Otro año"))</f>
        <v/>
      </c>
      <c r="N616">
        <f>IF(OR($A616="",$F616=""),"",IF(YEAR($A616)=Inicio!$C$6,MONTH($A616),""))</f>
        <v/>
      </c>
    </row>
    <row r="617">
      <c r="A617" s="11" t="n"/>
      <c r="B617" s="12" t="n"/>
      <c r="C617" s="12" t="n"/>
      <c r="D617" s="12" t="n"/>
      <c r="E617" s="12" t="n"/>
      <c r="F617" s="13" t="n"/>
      <c r="G617" s="14" t="n"/>
      <c r="H617" s="15">
        <f>IF($F617="","",ROUND($F617*$G617,2))</f>
        <v/>
      </c>
      <c r="I617" s="14" t="n"/>
      <c r="J617" s="15">
        <f>IF($F617="","",ROUND($F617*$I617,2))</f>
        <v/>
      </c>
      <c r="K617" s="15">
        <f>IF($F617="","",$F617+$H617-$J617)</f>
        <v/>
      </c>
      <c r="L617" s="12" t="n"/>
      <c r="M617">
        <f>IF(OR($A617="",$F617=""),"",IF(YEAR($A617)=Inicio!$C$6,ROUNDUP(MONTH($A617)/3,0),"Otro año"))</f>
        <v/>
      </c>
      <c r="N617">
        <f>IF(OR($A617="",$F617=""),"",IF(YEAR($A617)=Inicio!$C$6,MONTH($A617),""))</f>
        <v/>
      </c>
    </row>
    <row r="618">
      <c r="A618" s="11" t="n"/>
      <c r="B618" s="12" t="n"/>
      <c r="C618" s="12" t="n"/>
      <c r="D618" s="12" t="n"/>
      <c r="E618" s="12" t="n"/>
      <c r="F618" s="13" t="n"/>
      <c r="G618" s="14" t="n"/>
      <c r="H618" s="15">
        <f>IF($F618="","",ROUND($F618*$G618,2))</f>
        <v/>
      </c>
      <c r="I618" s="14" t="n"/>
      <c r="J618" s="15">
        <f>IF($F618="","",ROUND($F618*$I618,2))</f>
        <v/>
      </c>
      <c r="K618" s="15">
        <f>IF($F618="","",$F618+$H618-$J618)</f>
        <v/>
      </c>
      <c r="L618" s="12" t="n"/>
      <c r="M618">
        <f>IF(OR($A618="",$F618=""),"",IF(YEAR($A618)=Inicio!$C$6,ROUNDUP(MONTH($A618)/3,0),"Otro año"))</f>
        <v/>
      </c>
      <c r="N618">
        <f>IF(OR($A618="",$F618=""),"",IF(YEAR($A618)=Inicio!$C$6,MONTH($A618),""))</f>
        <v/>
      </c>
    </row>
    <row r="619">
      <c r="A619" s="11" t="n"/>
      <c r="B619" s="12" t="n"/>
      <c r="C619" s="12" t="n"/>
      <c r="D619" s="12" t="n"/>
      <c r="E619" s="12" t="n"/>
      <c r="F619" s="13" t="n"/>
      <c r="G619" s="14" t="n"/>
      <c r="H619" s="15">
        <f>IF($F619="","",ROUND($F619*$G619,2))</f>
        <v/>
      </c>
      <c r="I619" s="14" t="n"/>
      <c r="J619" s="15">
        <f>IF($F619="","",ROUND($F619*$I619,2))</f>
        <v/>
      </c>
      <c r="K619" s="15">
        <f>IF($F619="","",$F619+$H619-$J619)</f>
        <v/>
      </c>
      <c r="L619" s="12" t="n"/>
      <c r="M619">
        <f>IF(OR($A619="",$F619=""),"",IF(YEAR($A619)=Inicio!$C$6,ROUNDUP(MONTH($A619)/3,0),"Otro año"))</f>
        <v/>
      </c>
      <c r="N619">
        <f>IF(OR($A619="",$F619=""),"",IF(YEAR($A619)=Inicio!$C$6,MONTH($A619),""))</f>
        <v/>
      </c>
    </row>
    <row r="620">
      <c r="A620" s="11" t="n"/>
      <c r="B620" s="12" t="n"/>
      <c r="C620" s="12" t="n"/>
      <c r="D620" s="12" t="n"/>
      <c r="E620" s="12" t="n"/>
      <c r="F620" s="13" t="n"/>
      <c r="G620" s="14" t="n"/>
      <c r="H620" s="15">
        <f>IF($F620="","",ROUND($F620*$G620,2))</f>
        <v/>
      </c>
      <c r="I620" s="14" t="n"/>
      <c r="J620" s="15">
        <f>IF($F620="","",ROUND($F620*$I620,2))</f>
        <v/>
      </c>
      <c r="K620" s="15">
        <f>IF($F620="","",$F620+$H620-$J620)</f>
        <v/>
      </c>
      <c r="L620" s="12" t="n"/>
      <c r="M620">
        <f>IF(OR($A620="",$F620=""),"",IF(YEAR($A620)=Inicio!$C$6,ROUNDUP(MONTH($A620)/3,0),"Otro año"))</f>
        <v/>
      </c>
      <c r="N620">
        <f>IF(OR($A620="",$F620=""),"",IF(YEAR($A620)=Inicio!$C$6,MONTH($A620),""))</f>
        <v/>
      </c>
    </row>
    <row r="621">
      <c r="A621" s="11" t="n"/>
      <c r="B621" s="12" t="n"/>
      <c r="C621" s="12" t="n"/>
      <c r="D621" s="12" t="n"/>
      <c r="E621" s="12" t="n"/>
      <c r="F621" s="13" t="n"/>
      <c r="G621" s="14" t="n"/>
      <c r="H621" s="15">
        <f>IF($F621="","",ROUND($F621*$G621,2))</f>
        <v/>
      </c>
      <c r="I621" s="14" t="n"/>
      <c r="J621" s="15">
        <f>IF($F621="","",ROUND($F621*$I621,2))</f>
        <v/>
      </c>
      <c r="K621" s="15">
        <f>IF($F621="","",$F621+$H621-$J621)</f>
        <v/>
      </c>
      <c r="L621" s="12" t="n"/>
      <c r="M621">
        <f>IF(OR($A621="",$F621=""),"",IF(YEAR($A621)=Inicio!$C$6,ROUNDUP(MONTH($A621)/3,0),"Otro año"))</f>
        <v/>
      </c>
      <c r="N621">
        <f>IF(OR($A621="",$F621=""),"",IF(YEAR($A621)=Inicio!$C$6,MONTH($A621),""))</f>
        <v/>
      </c>
    </row>
    <row r="622">
      <c r="A622" s="11" t="n"/>
      <c r="B622" s="12" t="n"/>
      <c r="C622" s="12" t="n"/>
      <c r="D622" s="12" t="n"/>
      <c r="E622" s="12" t="n"/>
      <c r="F622" s="13" t="n"/>
      <c r="G622" s="14" t="n"/>
      <c r="H622" s="15">
        <f>IF($F622="","",ROUND($F622*$G622,2))</f>
        <v/>
      </c>
      <c r="I622" s="14" t="n"/>
      <c r="J622" s="15">
        <f>IF($F622="","",ROUND($F622*$I622,2))</f>
        <v/>
      </c>
      <c r="K622" s="15">
        <f>IF($F622="","",$F622+$H622-$J622)</f>
        <v/>
      </c>
      <c r="L622" s="12" t="n"/>
      <c r="M622">
        <f>IF(OR($A622="",$F622=""),"",IF(YEAR($A622)=Inicio!$C$6,ROUNDUP(MONTH($A622)/3,0),"Otro año"))</f>
        <v/>
      </c>
      <c r="N622">
        <f>IF(OR($A622="",$F622=""),"",IF(YEAR($A622)=Inicio!$C$6,MONTH($A622),""))</f>
        <v/>
      </c>
    </row>
    <row r="623">
      <c r="A623" s="11" t="n"/>
      <c r="B623" s="12" t="n"/>
      <c r="C623" s="12" t="n"/>
      <c r="D623" s="12" t="n"/>
      <c r="E623" s="12" t="n"/>
      <c r="F623" s="13" t="n"/>
      <c r="G623" s="14" t="n"/>
      <c r="H623" s="15">
        <f>IF($F623="","",ROUND($F623*$G623,2))</f>
        <v/>
      </c>
      <c r="I623" s="14" t="n"/>
      <c r="J623" s="15">
        <f>IF($F623="","",ROUND($F623*$I623,2))</f>
        <v/>
      </c>
      <c r="K623" s="15">
        <f>IF($F623="","",$F623+$H623-$J623)</f>
        <v/>
      </c>
      <c r="L623" s="12" t="n"/>
      <c r="M623">
        <f>IF(OR($A623="",$F623=""),"",IF(YEAR($A623)=Inicio!$C$6,ROUNDUP(MONTH($A623)/3,0),"Otro año"))</f>
        <v/>
      </c>
      <c r="N623">
        <f>IF(OR($A623="",$F623=""),"",IF(YEAR($A623)=Inicio!$C$6,MONTH($A623),""))</f>
        <v/>
      </c>
    </row>
    <row r="624">
      <c r="A624" s="11" t="n"/>
      <c r="B624" s="12" t="n"/>
      <c r="C624" s="12" t="n"/>
      <c r="D624" s="12" t="n"/>
      <c r="E624" s="12" t="n"/>
      <c r="F624" s="13" t="n"/>
      <c r="G624" s="14" t="n"/>
      <c r="H624" s="15">
        <f>IF($F624="","",ROUND($F624*$G624,2))</f>
        <v/>
      </c>
      <c r="I624" s="14" t="n"/>
      <c r="J624" s="15">
        <f>IF($F624="","",ROUND($F624*$I624,2))</f>
        <v/>
      </c>
      <c r="K624" s="15">
        <f>IF($F624="","",$F624+$H624-$J624)</f>
        <v/>
      </c>
      <c r="L624" s="12" t="n"/>
      <c r="M624">
        <f>IF(OR($A624="",$F624=""),"",IF(YEAR($A624)=Inicio!$C$6,ROUNDUP(MONTH($A624)/3,0),"Otro año"))</f>
        <v/>
      </c>
      <c r="N624">
        <f>IF(OR($A624="",$F624=""),"",IF(YEAR($A624)=Inicio!$C$6,MONTH($A624),""))</f>
        <v/>
      </c>
    </row>
    <row r="625">
      <c r="A625" s="11" t="n"/>
      <c r="B625" s="12" t="n"/>
      <c r="C625" s="12" t="n"/>
      <c r="D625" s="12" t="n"/>
      <c r="E625" s="12" t="n"/>
      <c r="F625" s="13" t="n"/>
      <c r="G625" s="14" t="n"/>
      <c r="H625" s="15">
        <f>IF($F625="","",ROUND($F625*$G625,2))</f>
        <v/>
      </c>
      <c r="I625" s="14" t="n"/>
      <c r="J625" s="15">
        <f>IF($F625="","",ROUND($F625*$I625,2))</f>
        <v/>
      </c>
      <c r="K625" s="15">
        <f>IF($F625="","",$F625+$H625-$J625)</f>
        <v/>
      </c>
      <c r="L625" s="12" t="n"/>
      <c r="M625">
        <f>IF(OR($A625="",$F625=""),"",IF(YEAR($A625)=Inicio!$C$6,ROUNDUP(MONTH($A625)/3,0),"Otro año"))</f>
        <v/>
      </c>
      <c r="N625">
        <f>IF(OR($A625="",$F625=""),"",IF(YEAR($A625)=Inicio!$C$6,MONTH($A625),""))</f>
        <v/>
      </c>
    </row>
    <row r="626">
      <c r="A626" s="11" t="n"/>
      <c r="B626" s="12" t="n"/>
      <c r="C626" s="12" t="n"/>
      <c r="D626" s="12" t="n"/>
      <c r="E626" s="12" t="n"/>
      <c r="F626" s="13" t="n"/>
      <c r="G626" s="14" t="n"/>
      <c r="H626" s="15">
        <f>IF($F626="","",ROUND($F626*$G626,2))</f>
        <v/>
      </c>
      <c r="I626" s="14" t="n"/>
      <c r="J626" s="15">
        <f>IF($F626="","",ROUND($F626*$I626,2))</f>
        <v/>
      </c>
      <c r="K626" s="15">
        <f>IF($F626="","",$F626+$H626-$J626)</f>
        <v/>
      </c>
      <c r="L626" s="12" t="n"/>
      <c r="M626">
        <f>IF(OR($A626="",$F626=""),"",IF(YEAR($A626)=Inicio!$C$6,ROUNDUP(MONTH($A626)/3,0),"Otro año"))</f>
        <v/>
      </c>
      <c r="N626">
        <f>IF(OR($A626="",$F626=""),"",IF(YEAR($A626)=Inicio!$C$6,MONTH($A626),""))</f>
        <v/>
      </c>
    </row>
    <row r="627">
      <c r="A627" s="11" t="n"/>
      <c r="B627" s="12" t="n"/>
      <c r="C627" s="12" t="n"/>
      <c r="D627" s="12" t="n"/>
      <c r="E627" s="12" t="n"/>
      <c r="F627" s="13" t="n"/>
      <c r="G627" s="14" t="n"/>
      <c r="H627" s="15">
        <f>IF($F627="","",ROUND($F627*$G627,2))</f>
        <v/>
      </c>
      <c r="I627" s="14" t="n"/>
      <c r="J627" s="15">
        <f>IF($F627="","",ROUND($F627*$I627,2))</f>
        <v/>
      </c>
      <c r="K627" s="15">
        <f>IF($F627="","",$F627+$H627-$J627)</f>
        <v/>
      </c>
      <c r="L627" s="12" t="n"/>
      <c r="M627">
        <f>IF(OR($A627="",$F627=""),"",IF(YEAR($A627)=Inicio!$C$6,ROUNDUP(MONTH($A627)/3,0),"Otro año"))</f>
        <v/>
      </c>
      <c r="N627">
        <f>IF(OR($A627="",$F627=""),"",IF(YEAR($A627)=Inicio!$C$6,MONTH($A627),""))</f>
        <v/>
      </c>
    </row>
    <row r="628">
      <c r="A628" s="11" t="n"/>
      <c r="B628" s="12" t="n"/>
      <c r="C628" s="12" t="n"/>
      <c r="D628" s="12" t="n"/>
      <c r="E628" s="12" t="n"/>
      <c r="F628" s="13" t="n"/>
      <c r="G628" s="14" t="n"/>
      <c r="H628" s="15">
        <f>IF($F628="","",ROUND($F628*$G628,2))</f>
        <v/>
      </c>
      <c r="I628" s="14" t="n"/>
      <c r="J628" s="15">
        <f>IF($F628="","",ROUND($F628*$I628,2))</f>
        <v/>
      </c>
      <c r="K628" s="15">
        <f>IF($F628="","",$F628+$H628-$J628)</f>
        <v/>
      </c>
      <c r="L628" s="12" t="n"/>
      <c r="M628">
        <f>IF(OR($A628="",$F628=""),"",IF(YEAR($A628)=Inicio!$C$6,ROUNDUP(MONTH($A628)/3,0),"Otro año"))</f>
        <v/>
      </c>
      <c r="N628">
        <f>IF(OR($A628="",$F628=""),"",IF(YEAR($A628)=Inicio!$C$6,MONTH($A628),""))</f>
        <v/>
      </c>
    </row>
    <row r="629">
      <c r="A629" s="11" t="n"/>
      <c r="B629" s="12" t="n"/>
      <c r="C629" s="12" t="n"/>
      <c r="D629" s="12" t="n"/>
      <c r="E629" s="12" t="n"/>
      <c r="F629" s="13" t="n"/>
      <c r="G629" s="14" t="n"/>
      <c r="H629" s="15">
        <f>IF($F629="","",ROUND($F629*$G629,2))</f>
        <v/>
      </c>
      <c r="I629" s="14" t="n"/>
      <c r="J629" s="15">
        <f>IF($F629="","",ROUND($F629*$I629,2))</f>
        <v/>
      </c>
      <c r="K629" s="15">
        <f>IF($F629="","",$F629+$H629-$J629)</f>
        <v/>
      </c>
      <c r="L629" s="12" t="n"/>
      <c r="M629">
        <f>IF(OR($A629="",$F629=""),"",IF(YEAR($A629)=Inicio!$C$6,ROUNDUP(MONTH($A629)/3,0),"Otro año"))</f>
        <v/>
      </c>
      <c r="N629">
        <f>IF(OR($A629="",$F629=""),"",IF(YEAR($A629)=Inicio!$C$6,MONTH($A629),""))</f>
        <v/>
      </c>
    </row>
    <row r="630">
      <c r="A630" s="11" t="n"/>
      <c r="B630" s="12" t="n"/>
      <c r="C630" s="12" t="n"/>
      <c r="D630" s="12" t="n"/>
      <c r="E630" s="12" t="n"/>
      <c r="F630" s="13" t="n"/>
      <c r="G630" s="14" t="n"/>
      <c r="H630" s="15">
        <f>IF($F630="","",ROUND($F630*$G630,2))</f>
        <v/>
      </c>
      <c r="I630" s="14" t="n"/>
      <c r="J630" s="15">
        <f>IF($F630="","",ROUND($F630*$I630,2))</f>
        <v/>
      </c>
      <c r="K630" s="15">
        <f>IF($F630="","",$F630+$H630-$J630)</f>
        <v/>
      </c>
      <c r="L630" s="12" t="n"/>
      <c r="M630">
        <f>IF(OR($A630="",$F630=""),"",IF(YEAR($A630)=Inicio!$C$6,ROUNDUP(MONTH($A630)/3,0),"Otro año"))</f>
        <v/>
      </c>
      <c r="N630">
        <f>IF(OR($A630="",$F630=""),"",IF(YEAR($A630)=Inicio!$C$6,MONTH($A630),""))</f>
        <v/>
      </c>
    </row>
    <row r="631">
      <c r="A631" s="11" t="n"/>
      <c r="B631" s="12" t="n"/>
      <c r="C631" s="12" t="n"/>
      <c r="D631" s="12" t="n"/>
      <c r="E631" s="12" t="n"/>
      <c r="F631" s="13" t="n"/>
      <c r="G631" s="14" t="n"/>
      <c r="H631" s="15">
        <f>IF($F631="","",ROUND($F631*$G631,2))</f>
        <v/>
      </c>
      <c r="I631" s="14" t="n"/>
      <c r="J631" s="15">
        <f>IF($F631="","",ROUND($F631*$I631,2))</f>
        <v/>
      </c>
      <c r="K631" s="15">
        <f>IF($F631="","",$F631+$H631-$J631)</f>
        <v/>
      </c>
      <c r="L631" s="12" t="n"/>
      <c r="M631">
        <f>IF(OR($A631="",$F631=""),"",IF(YEAR($A631)=Inicio!$C$6,ROUNDUP(MONTH($A631)/3,0),"Otro año"))</f>
        <v/>
      </c>
      <c r="N631">
        <f>IF(OR($A631="",$F631=""),"",IF(YEAR($A631)=Inicio!$C$6,MONTH($A631),""))</f>
        <v/>
      </c>
    </row>
    <row r="632">
      <c r="A632" s="11" t="n"/>
      <c r="B632" s="12" t="n"/>
      <c r="C632" s="12" t="n"/>
      <c r="D632" s="12" t="n"/>
      <c r="E632" s="12" t="n"/>
      <c r="F632" s="13" t="n"/>
      <c r="G632" s="14" t="n"/>
      <c r="H632" s="15">
        <f>IF($F632="","",ROUND($F632*$G632,2))</f>
        <v/>
      </c>
      <c r="I632" s="14" t="n"/>
      <c r="J632" s="15">
        <f>IF($F632="","",ROUND($F632*$I632,2))</f>
        <v/>
      </c>
      <c r="K632" s="15">
        <f>IF($F632="","",$F632+$H632-$J632)</f>
        <v/>
      </c>
      <c r="L632" s="12" t="n"/>
      <c r="M632">
        <f>IF(OR($A632="",$F632=""),"",IF(YEAR($A632)=Inicio!$C$6,ROUNDUP(MONTH($A632)/3,0),"Otro año"))</f>
        <v/>
      </c>
      <c r="N632">
        <f>IF(OR($A632="",$F632=""),"",IF(YEAR($A632)=Inicio!$C$6,MONTH($A632),""))</f>
        <v/>
      </c>
    </row>
    <row r="633">
      <c r="A633" s="11" t="n"/>
      <c r="B633" s="12" t="n"/>
      <c r="C633" s="12" t="n"/>
      <c r="D633" s="12" t="n"/>
      <c r="E633" s="12" t="n"/>
      <c r="F633" s="13" t="n"/>
      <c r="G633" s="14" t="n"/>
      <c r="H633" s="15">
        <f>IF($F633="","",ROUND($F633*$G633,2))</f>
        <v/>
      </c>
      <c r="I633" s="14" t="n"/>
      <c r="J633" s="15">
        <f>IF($F633="","",ROUND($F633*$I633,2))</f>
        <v/>
      </c>
      <c r="K633" s="15">
        <f>IF($F633="","",$F633+$H633-$J633)</f>
        <v/>
      </c>
      <c r="L633" s="12" t="n"/>
      <c r="M633">
        <f>IF(OR($A633="",$F633=""),"",IF(YEAR($A633)=Inicio!$C$6,ROUNDUP(MONTH($A633)/3,0),"Otro año"))</f>
        <v/>
      </c>
      <c r="N633">
        <f>IF(OR($A633="",$F633=""),"",IF(YEAR($A633)=Inicio!$C$6,MONTH($A633),""))</f>
        <v/>
      </c>
    </row>
    <row r="634">
      <c r="A634" s="11" t="n"/>
      <c r="B634" s="12" t="n"/>
      <c r="C634" s="12" t="n"/>
      <c r="D634" s="12" t="n"/>
      <c r="E634" s="12" t="n"/>
      <c r="F634" s="13" t="n"/>
      <c r="G634" s="14" t="n"/>
      <c r="H634" s="15">
        <f>IF($F634="","",ROUND($F634*$G634,2))</f>
        <v/>
      </c>
      <c r="I634" s="14" t="n"/>
      <c r="J634" s="15">
        <f>IF($F634="","",ROUND($F634*$I634,2))</f>
        <v/>
      </c>
      <c r="K634" s="15">
        <f>IF($F634="","",$F634+$H634-$J634)</f>
        <v/>
      </c>
      <c r="L634" s="12" t="n"/>
      <c r="M634">
        <f>IF(OR($A634="",$F634=""),"",IF(YEAR($A634)=Inicio!$C$6,ROUNDUP(MONTH($A634)/3,0),"Otro año"))</f>
        <v/>
      </c>
      <c r="N634">
        <f>IF(OR($A634="",$F634=""),"",IF(YEAR($A634)=Inicio!$C$6,MONTH($A634),""))</f>
        <v/>
      </c>
    </row>
    <row r="635">
      <c r="A635" s="11" t="n"/>
      <c r="B635" s="12" t="n"/>
      <c r="C635" s="12" t="n"/>
      <c r="D635" s="12" t="n"/>
      <c r="E635" s="12" t="n"/>
      <c r="F635" s="13" t="n"/>
      <c r="G635" s="14" t="n"/>
      <c r="H635" s="15">
        <f>IF($F635="","",ROUND($F635*$G635,2))</f>
        <v/>
      </c>
      <c r="I635" s="14" t="n"/>
      <c r="J635" s="15">
        <f>IF($F635="","",ROUND($F635*$I635,2))</f>
        <v/>
      </c>
      <c r="K635" s="15">
        <f>IF($F635="","",$F635+$H635-$J635)</f>
        <v/>
      </c>
      <c r="L635" s="12" t="n"/>
      <c r="M635">
        <f>IF(OR($A635="",$F635=""),"",IF(YEAR($A635)=Inicio!$C$6,ROUNDUP(MONTH($A635)/3,0),"Otro año"))</f>
        <v/>
      </c>
      <c r="N635">
        <f>IF(OR($A635="",$F635=""),"",IF(YEAR($A635)=Inicio!$C$6,MONTH($A635),""))</f>
        <v/>
      </c>
    </row>
    <row r="636">
      <c r="A636" s="11" t="n"/>
      <c r="B636" s="12" t="n"/>
      <c r="C636" s="12" t="n"/>
      <c r="D636" s="12" t="n"/>
      <c r="E636" s="12" t="n"/>
      <c r="F636" s="13" t="n"/>
      <c r="G636" s="14" t="n"/>
      <c r="H636" s="15">
        <f>IF($F636="","",ROUND($F636*$G636,2))</f>
        <v/>
      </c>
      <c r="I636" s="14" t="n"/>
      <c r="J636" s="15">
        <f>IF($F636="","",ROUND($F636*$I636,2))</f>
        <v/>
      </c>
      <c r="K636" s="15">
        <f>IF($F636="","",$F636+$H636-$J636)</f>
        <v/>
      </c>
      <c r="L636" s="12" t="n"/>
      <c r="M636">
        <f>IF(OR($A636="",$F636=""),"",IF(YEAR($A636)=Inicio!$C$6,ROUNDUP(MONTH($A636)/3,0),"Otro año"))</f>
        <v/>
      </c>
      <c r="N636">
        <f>IF(OR($A636="",$F636=""),"",IF(YEAR($A636)=Inicio!$C$6,MONTH($A636),""))</f>
        <v/>
      </c>
    </row>
    <row r="637">
      <c r="A637" s="11" t="n"/>
      <c r="B637" s="12" t="n"/>
      <c r="C637" s="12" t="n"/>
      <c r="D637" s="12" t="n"/>
      <c r="E637" s="12" t="n"/>
      <c r="F637" s="13" t="n"/>
      <c r="G637" s="14" t="n"/>
      <c r="H637" s="15">
        <f>IF($F637="","",ROUND($F637*$G637,2))</f>
        <v/>
      </c>
      <c r="I637" s="14" t="n"/>
      <c r="J637" s="15">
        <f>IF($F637="","",ROUND($F637*$I637,2))</f>
        <v/>
      </c>
      <c r="K637" s="15">
        <f>IF($F637="","",$F637+$H637-$J637)</f>
        <v/>
      </c>
      <c r="L637" s="12" t="n"/>
      <c r="M637">
        <f>IF(OR($A637="",$F637=""),"",IF(YEAR($A637)=Inicio!$C$6,ROUNDUP(MONTH($A637)/3,0),"Otro año"))</f>
        <v/>
      </c>
      <c r="N637">
        <f>IF(OR($A637="",$F637=""),"",IF(YEAR($A637)=Inicio!$C$6,MONTH($A637),""))</f>
        <v/>
      </c>
    </row>
    <row r="638">
      <c r="A638" s="11" t="n"/>
      <c r="B638" s="12" t="n"/>
      <c r="C638" s="12" t="n"/>
      <c r="D638" s="12" t="n"/>
      <c r="E638" s="12" t="n"/>
      <c r="F638" s="13" t="n"/>
      <c r="G638" s="14" t="n"/>
      <c r="H638" s="15">
        <f>IF($F638="","",ROUND($F638*$G638,2))</f>
        <v/>
      </c>
      <c r="I638" s="14" t="n"/>
      <c r="J638" s="15">
        <f>IF($F638="","",ROUND($F638*$I638,2))</f>
        <v/>
      </c>
      <c r="K638" s="15">
        <f>IF($F638="","",$F638+$H638-$J638)</f>
        <v/>
      </c>
      <c r="L638" s="12" t="n"/>
      <c r="M638">
        <f>IF(OR($A638="",$F638=""),"",IF(YEAR($A638)=Inicio!$C$6,ROUNDUP(MONTH($A638)/3,0),"Otro año"))</f>
        <v/>
      </c>
      <c r="N638">
        <f>IF(OR($A638="",$F638=""),"",IF(YEAR($A638)=Inicio!$C$6,MONTH($A638),""))</f>
        <v/>
      </c>
    </row>
    <row r="639">
      <c r="A639" s="11" t="n"/>
      <c r="B639" s="12" t="n"/>
      <c r="C639" s="12" t="n"/>
      <c r="D639" s="12" t="n"/>
      <c r="E639" s="12" t="n"/>
      <c r="F639" s="13" t="n"/>
      <c r="G639" s="14" t="n"/>
      <c r="H639" s="15">
        <f>IF($F639="","",ROUND($F639*$G639,2))</f>
        <v/>
      </c>
      <c r="I639" s="14" t="n"/>
      <c r="J639" s="15">
        <f>IF($F639="","",ROUND($F639*$I639,2))</f>
        <v/>
      </c>
      <c r="K639" s="15">
        <f>IF($F639="","",$F639+$H639-$J639)</f>
        <v/>
      </c>
      <c r="L639" s="12" t="n"/>
      <c r="M639">
        <f>IF(OR($A639="",$F639=""),"",IF(YEAR($A639)=Inicio!$C$6,ROUNDUP(MONTH($A639)/3,0),"Otro año"))</f>
        <v/>
      </c>
      <c r="N639">
        <f>IF(OR($A639="",$F639=""),"",IF(YEAR($A639)=Inicio!$C$6,MONTH($A639),""))</f>
        <v/>
      </c>
    </row>
    <row r="640">
      <c r="A640" s="11" t="n"/>
      <c r="B640" s="12" t="n"/>
      <c r="C640" s="12" t="n"/>
      <c r="D640" s="12" t="n"/>
      <c r="E640" s="12" t="n"/>
      <c r="F640" s="13" t="n"/>
      <c r="G640" s="14" t="n"/>
      <c r="H640" s="15">
        <f>IF($F640="","",ROUND($F640*$G640,2))</f>
        <v/>
      </c>
      <c r="I640" s="14" t="n"/>
      <c r="J640" s="15">
        <f>IF($F640="","",ROUND($F640*$I640,2))</f>
        <v/>
      </c>
      <c r="K640" s="15">
        <f>IF($F640="","",$F640+$H640-$J640)</f>
        <v/>
      </c>
      <c r="L640" s="12" t="n"/>
      <c r="M640">
        <f>IF(OR($A640="",$F640=""),"",IF(YEAR($A640)=Inicio!$C$6,ROUNDUP(MONTH($A640)/3,0),"Otro año"))</f>
        <v/>
      </c>
      <c r="N640">
        <f>IF(OR($A640="",$F640=""),"",IF(YEAR($A640)=Inicio!$C$6,MONTH($A640),""))</f>
        <v/>
      </c>
    </row>
    <row r="641">
      <c r="A641" s="11" t="n"/>
      <c r="B641" s="12" t="n"/>
      <c r="C641" s="12" t="n"/>
      <c r="D641" s="12" t="n"/>
      <c r="E641" s="12" t="n"/>
      <c r="F641" s="13" t="n"/>
      <c r="G641" s="14" t="n"/>
      <c r="H641" s="15">
        <f>IF($F641="","",ROUND($F641*$G641,2))</f>
        <v/>
      </c>
      <c r="I641" s="14" t="n"/>
      <c r="J641" s="15">
        <f>IF($F641="","",ROUND($F641*$I641,2))</f>
        <v/>
      </c>
      <c r="K641" s="15">
        <f>IF($F641="","",$F641+$H641-$J641)</f>
        <v/>
      </c>
      <c r="L641" s="12" t="n"/>
      <c r="M641">
        <f>IF(OR($A641="",$F641=""),"",IF(YEAR($A641)=Inicio!$C$6,ROUNDUP(MONTH($A641)/3,0),"Otro año"))</f>
        <v/>
      </c>
      <c r="N641">
        <f>IF(OR($A641="",$F641=""),"",IF(YEAR($A641)=Inicio!$C$6,MONTH($A641),""))</f>
        <v/>
      </c>
    </row>
    <row r="642">
      <c r="A642" s="11" t="n"/>
      <c r="B642" s="12" t="n"/>
      <c r="C642" s="12" t="n"/>
      <c r="D642" s="12" t="n"/>
      <c r="E642" s="12" t="n"/>
      <c r="F642" s="13" t="n"/>
      <c r="G642" s="14" t="n"/>
      <c r="H642" s="15">
        <f>IF($F642="","",ROUND($F642*$G642,2))</f>
        <v/>
      </c>
      <c r="I642" s="14" t="n"/>
      <c r="J642" s="15">
        <f>IF($F642="","",ROUND($F642*$I642,2))</f>
        <v/>
      </c>
      <c r="K642" s="15">
        <f>IF($F642="","",$F642+$H642-$J642)</f>
        <v/>
      </c>
      <c r="L642" s="12" t="n"/>
      <c r="M642">
        <f>IF(OR($A642="",$F642=""),"",IF(YEAR($A642)=Inicio!$C$6,ROUNDUP(MONTH($A642)/3,0),"Otro año"))</f>
        <v/>
      </c>
      <c r="N642">
        <f>IF(OR($A642="",$F642=""),"",IF(YEAR($A642)=Inicio!$C$6,MONTH($A642),""))</f>
        <v/>
      </c>
    </row>
    <row r="643">
      <c r="A643" s="11" t="n"/>
      <c r="B643" s="12" t="n"/>
      <c r="C643" s="12" t="n"/>
      <c r="D643" s="12" t="n"/>
      <c r="E643" s="12" t="n"/>
      <c r="F643" s="13" t="n"/>
      <c r="G643" s="14" t="n"/>
      <c r="H643" s="15">
        <f>IF($F643="","",ROUND($F643*$G643,2))</f>
        <v/>
      </c>
      <c r="I643" s="14" t="n"/>
      <c r="J643" s="15">
        <f>IF($F643="","",ROUND($F643*$I643,2))</f>
        <v/>
      </c>
      <c r="K643" s="15">
        <f>IF($F643="","",$F643+$H643-$J643)</f>
        <v/>
      </c>
      <c r="L643" s="12" t="n"/>
      <c r="M643">
        <f>IF(OR($A643="",$F643=""),"",IF(YEAR($A643)=Inicio!$C$6,ROUNDUP(MONTH($A643)/3,0),"Otro año"))</f>
        <v/>
      </c>
      <c r="N643">
        <f>IF(OR($A643="",$F643=""),"",IF(YEAR($A643)=Inicio!$C$6,MONTH($A643),""))</f>
        <v/>
      </c>
    </row>
    <row r="644">
      <c r="A644" s="11" t="n"/>
      <c r="B644" s="12" t="n"/>
      <c r="C644" s="12" t="n"/>
      <c r="D644" s="12" t="n"/>
      <c r="E644" s="12" t="n"/>
      <c r="F644" s="13" t="n"/>
      <c r="G644" s="14" t="n"/>
      <c r="H644" s="15">
        <f>IF($F644="","",ROUND($F644*$G644,2))</f>
        <v/>
      </c>
      <c r="I644" s="14" t="n"/>
      <c r="J644" s="15">
        <f>IF($F644="","",ROUND($F644*$I644,2))</f>
        <v/>
      </c>
      <c r="K644" s="15">
        <f>IF($F644="","",$F644+$H644-$J644)</f>
        <v/>
      </c>
      <c r="L644" s="12" t="n"/>
      <c r="M644">
        <f>IF(OR($A644="",$F644=""),"",IF(YEAR($A644)=Inicio!$C$6,ROUNDUP(MONTH($A644)/3,0),"Otro año"))</f>
        <v/>
      </c>
      <c r="N644">
        <f>IF(OR($A644="",$F644=""),"",IF(YEAR($A644)=Inicio!$C$6,MONTH($A644),""))</f>
        <v/>
      </c>
    </row>
    <row r="645">
      <c r="A645" s="11" t="n"/>
      <c r="B645" s="12" t="n"/>
      <c r="C645" s="12" t="n"/>
      <c r="D645" s="12" t="n"/>
      <c r="E645" s="12" t="n"/>
      <c r="F645" s="13" t="n"/>
      <c r="G645" s="14" t="n"/>
      <c r="H645" s="15">
        <f>IF($F645="","",ROUND($F645*$G645,2))</f>
        <v/>
      </c>
      <c r="I645" s="14" t="n"/>
      <c r="J645" s="15">
        <f>IF($F645="","",ROUND($F645*$I645,2))</f>
        <v/>
      </c>
      <c r="K645" s="15">
        <f>IF($F645="","",$F645+$H645-$J645)</f>
        <v/>
      </c>
      <c r="L645" s="12" t="n"/>
      <c r="M645">
        <f>IF(OR($A645="",$F645=""),"",IF(YEAR($A645)=Inicio!$C$6,ROUNDUP(MONTH($A645)/3,0),"Otro año"))</f>
        <v/>
      </c>
      <c r="N645">
        <f>IF(OR($A645="",$F645=""),"",IF(YEAR($A645)=Inicio!$C$6,MONTH($A645),""))</f>
        <v/>
      </c>
    </row>
    <row r="646">
      <c r="A646" s="11" t="n"/>
      <c r="B646" s="12" t="n"/>
      <c r="C646" s="12" t="n"/>
      <c r="D646" s="12" t="n"/>
      <c r="E646" s="12" t="n"/>
      <c r="F646" s="13" t="n"/>
      <c r="G646" s="14" t="n"/>
      <c r="H646" s="15">
        <f>IF($F646="","",ROUND($F646*$G646,2))</f>
        <v/>
      </c>
      <c r="I646" s="14" t="n"/>
      <c r="J646" s="15">
        <f>IF($F646="","",ROUND($F646*$I646,2))</f>
        <v/>
      </c>
      <c r="K646" s="15">
        <f>IF($F646="","",$F646+$H646-$J646)</f>
        <v/>
      </c>
      <c r="L646" s="12" t="n"/>
      <c r="M646">
        <f>IF(OR($A646="",$F646=""),"",IF(YEAR($A646)=Inicio!$C$6,ROUNDUP(MONTH($A646)/3,0),"Otro año"))</f>
        <v/>
      </c>
      <c r="N646">
        <f>IF(OR($A646="",$F646=""),"",IF(YEAR($A646)=Inicio!$C$6,MONTH($A646),""))</f>
        <v/>
      </c>
    </row>
    <row r="647">
      <c r="A647" s="11" t="n"/>
      <c r="B647" s="12" t="n"/>
      <c r="C647" s="12" t="n"/>
      <c r="D647" s="12" t="n"/>
      <c r="E647" s="12" t="n"/>
      <c r="F647" s="13" t="n"/>
      <c r="G647" s="14" t="n"/>
      <c r="H647" s="15">
        <f>IF($F647="","",ROUND($F647*$G647,2))</f>
        <v/>
      </c>
      <c r="I647" s="14" t="n"/>
      <c r="J647" s="15">
        <f>IF($F647="","",ROUND($F647*$I647,2))</f>
        <v/>
      </c>
      <c r="K647" s="15">
        <f>IF($F647="","",$F647+$H647-$J647)</f>
        <v/>
      </c>
      <c r="L647" s="12" t="n"/>
      <c r="M647">
        <f>IF(OR($A647="",$F647=""),"",IF(YEAR($A647)=Inicio!$C$6,ROUNDUP(MONTH($A647)/3,0),"Otro año"))</f>
        <v/>
      </c>
      <c r="N647">
        <f>IF(OR($A647="",$F647=""),"",IF(YEAR($A647)=Inicio!$C$6,MONTH($A647),""))</f>
        <v/>
      </c>
    </row>
    <row r="648">
      <c r="A648" s="11" t="n"/>
      <c r="B648" s="12" t="n"/>
      <c r="C648" s="12" t="n"/>
      <c r="D648" s="12" t="n"/>
      <c r="E648" s="12" t="n"/>
      <c r="F648" s="13" t="n"/>
      <c r="G648" s="14" t="n"/>
      <c r="H648" s="15">
        <f>IF($F648="","",ROUND($F648*$G648,2))</f>
        <v/>
      </c>
      <c r="I648" s="14" t="n"/>
      <c r="J648" s="15">
        <f>IF($F648="","",ROUND($F648*$I648,2))</f>
        <v/>
      </c>
      <c r="K648" s="15">
        <f>IF($F648="","",$F648+$H648-$J648)</f>
        <v/>
      </c>
      <c r="L648" s="12" t="n"/>
      <c r="M648">
        <f>IF(OR($A648="",$F648=""),"",IF(YEAR($A648)=Inicio!$C$6,ROUNDUP(MONTH($A648)/3,0),"Otro año"))</f>
        <v/>
      </c>
      <c r="N648">
        <f>IF(OR($A648="",$F648=""),"",IF(YEAR($A648)=Inicio!$C$6,MONTH($A648),""))</f>
        <v/>
      </c>
    </row>
    <row r="649">
      <c r="A649" s="11" t="n"/>
      <c r="B649" s="12" t="n"/>
      <c r="C649" s="12" t="n"/>
      <c r="D649" s="12" t="n"/>
      <c r="E649" s="12" t="n"/>
      <c r="F649" s="13" t="n"/>
      <c r="G649" s="14" t="n"/>
      <c r="H649" s="15">
        <f>IF($F649="","",ROUND($F649*$G649,2))</f>
        <v/>
      </c>
      <c r="I649" s="14" t="n"/>
      <c r="J649" s="15">
        <f>IF($F649="","",ROUND($F649*$I649,2))</f>
        <v/>
      </c>
      <c r="K649" s="15">
        <f>IF($F649="","",$F649+$H649-$J649)</f>
        <v/>
      </c>
      <c r="L649" s="12" t="n"/>
      <c r="M649">
        <f>IF(OR($A649="",$F649=""),"",IF(YEAR($A649)=Inicio!$C$6,ROUNDUP(MONTH($A649)/3,0),"Otro año"))</f>
        <v/>
      </c>
      <c r="N649">
        <f>IF(OR($A649="",$F649=""),"",IF(YEAR($A649)=Inicio!$C$6,MONTH($A649),""))</f>
        <v/>
      </c>
    </row>
    <row r="650">
      <c r="A650" s="11" t="n"/>
      <c r="B650" s="12" t="n"/>
      <c r="C650" s="12" t="n"/>
      <c r="D650" s="12" t="n"/>
      <c r="E650" s="12" t="n"/>
      <c r="F650" s="13" t="n"/>
      <c r="G650" s="14" t="n"/>
      <c r="H650" s="15">
        <f>IF($F650="","",ROUND($F650*$G650,2))</f>
        <v/>
      </c>
      <c r="I650" s="14" t="n"/>
      <c r="J650" s="15">
        <f>IF($F650="","",ROUND($F650*$I650,2))</f>
        <v/>
      </c>
      <c r="K650" s="15">
        <f>IF($F650="","",$F650+$H650-$J650)</f>
        <v/>
      </c>
      <c r="L650" s="12" t="n"/>
      <c r="M650">
        <f>IF(OR($A650="",$F650=""),"",IF(YEAR($A650)=Inicio!$C$6,ROUNDUP(MONTH($A650)/3,0),"Otro año"))</f>
        <v/>
      </c>
      <c r="N650">
        <f>IF(OR($A650="",$F650=""),"",IF(YEAR($A650)=Inicio!$C$6,MONTH($A650),""))</f>
        <v/>
      </c>
    </row>
    <row r="651">
      <c r="A651" s="11" t="n"/>
      <c r="B651" s="12" t="n"/>
      <c r="C651" s="12" t="n"/>
      <c r="D651" s="12" t="n"/>
      <c r="E651" s="12" t="n"/>
      <c r="F651" s="13" t="n"/>
      <c r="G651" s="14" t="n"/>
      <c r="H651" s="15">
        <f>IF($F651="","",ROUND($F651*$G651,2))</f>
        <v/>
      </c>
      <c r="I651" s="14" t="n"/>
      <c r="J651" s="15">
        <f>IF($F651="","",ROUND($F651*$I651,2))</f>
        <v/>
      </c>
      <c r="K651" s="15">
        <f>IF($F651="","",$F651+$H651-$J651)</f>
        <v/>
      </c>
      <c r="L651" s="12" t="n"/>
      <c r="M651">
        <f>IF(OR($A651="",$F651=""),"",IF(YEAR($A651)=Inicio!$C$6,ROUNDUP(MONTH($A651)/3,0),"Otro año"))</f>
        <v/>
      </c>
      <c r="N651">
        <f>IF(OR($A651="",$F651=""),"",IF(YEAR($A651)=Inicio!$C$6,MONTH($A651),""))</f>
        <v/>
      </c>
    </row>
    <row r="652">
      <c r="A652" s="11" t="n"/>
      <c r="B652" s="12" t="n"/>
      <c r="C652" s="12" t="n"/>
      <c r="D652" s="12" t="n"/>
      <c r="E652" s="12" t="n"/>
      <c r="F652" s="13" t="n"/>
      <c r="G652" s="14" t="n"/>
      <c r="H652" s="15">
        <f>IF($F652="","",ROUND($F652*$G652,2))</f>
        <v/>
      </c>
      <c r="I652" s="14" t="n"/>
      <c r="J652" s="15">
        <f>IF($F652="","",ROUND($F652*$I652,2))</f>
        <v/>
      </c>
      <c r="K652" s="15">
        <f>IF($F652="","",$F652+$H652-$J652)</f>
        <v/>
      </c>
      <c r="L652" s="12" t="n"/>
      <c r="M652">
        <f>IF(OR($A652="",$F652=""),"",IF(YEAR($A652)=Inicio!$C$6,ROUNDUP(MONTH($A652)/3,0),"Otro año"))</f>
        <v/>
      </c>
      <c r="N652">
        <f>IF(OR($A652="",$F652=""),"",IF(YEAR($A652)=Inicio!$C$6,MONTH($A652),""))</f>
        <v/>
      </c>
    </row>
    <row r="653">
      <c r="A653" s="11" t="n"/>
      <c r="B653" s="12" t="n"/>
      <c r="C653" s="12" t="n"/>
      <c r="D653" s="12" t="n"/>
      <c r="E653" s="12" t="n"/>
      <c r="F653" s="13" t="n"/>
      <c r="G653" s="14" t="n"/>
      <c r="H653" s="15">
        <f>IF($F653="","",ROUND($F653*$G653,2))</f>
        <v/>
      </c>
      <c r="I653" s="14" t="n"/>
      <c r="J653" s="15">
        <f>IF($F653="","",ROUND($F653*$I653,2))</f>
        <v/>
      </c>
      <c r="K653" s="15">
        <f>IF($F653="","",$F653+$H653-$J653)</f>
        <v/>
      </c>
      <c r="L653" s="12" t="n"/>
      <c r="M653">
        <f>IF(OR($A653="",$F653=""),"",IF(YEAR($A653)=Inicio!$C$6,ROUNDUP(MONTH($A653)/3,0),"Otro año"))</f>
        <v/>
      </c>
      <c r="N653">
        <f>IF(OR($A653="",$F653=""),"",IF(YEAR($A653)=Inicio!$C$6,MONTH($A653),""))</f>
        <v/>
      </c>
    </row>
    <row r="654">
      <c r="A654" s="11" t="n"/>
      <c r="B654" s="12" t="n"/>
      <c r="C654" s="12" t="n"/>
      <c r="D654" s="12" t="n"/>
      <c r="E654" s="12" t="n"/>
      <c r="F654" s="13" t="n"/>
      <c r="G654" s="14" t="n"/>
      <c r="H654" s="15">
        <f>IF($F654="","",ROUND($F654*$G654,2))</f>
        <v/>
      </c>
      <c r="I654" s="14" t="n"/>
      <c r="J654" s="15">
        <f>IF($F654="","",ROUND($F654*$I654,2))</f>
        <v/>
      </c>
      <c r="K654" s="15">
        <f>IF($F654="","",$F654+$H654-$J654)</f>
        <v/>
      </c>
      <c r="L654" s="12" t="n"/>
      <c r="M654">
        <f>IF(OR($A654="",$F654=""),"",IF(YEAR($A654)=Inicio!$C$6,ROUNDUP(MONTH($A654)/3,0),"Otro año"))</f>
        <v/>
      </c>
      <c r="N654">
        <f>IF(OR($A654="",$F654=""),"",IF(YEAR($A654)=Inicio!$C$6,MONTH($A654),""))</f>
        <v/>
      </c>
    </row>
    <row r="655">
      <c r="A655" s="11" t="n"/>
      <c r="B655" s="12" t="n"/>
      <c r="C655" s="12" t="n"/>
      <c r="D655" s="12" t="n"/>
      <c r="E655" s="12" t="n"/>
      <c r="F655" s="13" t="n"/>
      <c r="G655" s="14" t="n"/>
      <c r="H655" s="15">
        <f>IF($F655="","",ROUND($F655*$G655,2))</f>
        <v/>
      </c>
      <c r="I655" s="14" t="n"/>
      <c r="J655" s="15">
        <f>IF($F655="","",ROUND($F655*$I655,2))</f>
        <v/>
      </c>
      <c r="K655" s="15">
        <f>IF($F655="","",$F655+$H655-$J655)</f>
        <v/>
      </c>
      <c r="L655" s="12" t="n"/>
      <c r="M655">
        <f>IF(OR($A655="",$F655=""),"",IF(YEAR($A655)=Inicio!$C$6,ROUNDUP(MONTH($A655)/3,0),"Otro año"))</f>
        <v/>
      </c>
      <c r="N655">
        <f>IF(OR($A655="",$F655=""),"",IF(YEAR($A655)=Inicio!$C$6,MONTH($A655),""))</f>
        <v/>
      </c>
    </row>
    <row r="656">
      <c r="A656" s="11" t="n"/>
      <c r="B656" s="12" t="n"/>
      <c r="C656" s="12" t="n"/>
      <c r="D656" s="12" t="n"/>
      <c r="E656" s="12" t="n"/>
      <c r="F656" s="13" t="n"/>
      <c r="G656" s="14" t="n"/>
      <c r="H656" s="15">
        <f>IF($F656="","",ROUND($F656*$G656,2))</f>
        <v/>
      </c>
      <c r="I656" s="14" t="n"/>
      <c r="J656" s="15">
        <f>IF($F656="","",ROUND($F656*$I656,2))</f>
        <v/>
      </c>
      <c r="K656" s="15">
        <f>IF($F656="","",$F656+$H656-$J656)</f>
        <v/>
      </c>
      <c r="L656" s="12" t="n"/>
      <c r="M656">
        <f>IF(OR($A656="",$F656=""),"",IF(YEAR($A656)=Inicio!$C$6,ROUNDUP(MONTH($A656)/3,0),"Otro año"))</f>
        <v/>
      </c>
      <c r="N656">
        <f>IF(OR($A656="",$F656=""),"",IF(YEAR($A656)=Inicio!$C$6,MONTH($A656),""))</f>
        <v/>
      </c>
    </row>
    <row r="657">
      <c r="A657" s="11" t="n"/>
      <c r="B657" s="12" t="n"/>
      <c r="C657" s="12" t="n"/>
      <c r="D657" s="12" t="n"/>
      <c r="E657" s="12" t="n"/>
      <c r="F657" s="13" t="n"/>
      <c r="G657" s="14" t="n"/>
      <c r="H657" s="15">
        <f>IF($F657="","",ROUND($F657*$G657,2))</f>
        <v/>
      </c>
      <c r="I657" s="14" t="n"/>
      <c r="J657" s="15">
        <f>IF($F657="","",ROUND($F657*$I657,2))</f>
        <v/>
      </c>
      <c r="K657" s="15">
        <f>IF($F657="","",$F657+$H657-$J657)</f>
        <v/>
      </c>
      <c r="L657" s="12" t="n"/>
      <c r="M657">
        <f>IF(OR($A657="",$F657=""),"",IF(YEAR($A657)=Inicio!$C$6,ROUNDUP(MONTH($A657)/3,0),"Otro año"))</f>
        <v/>
      </c>
      <c r="N657">
        <f>IF(OR($A657="",$F657=""),"",IF(YEAR($A657)=Inicio!$C$6,MONTH($A657),""))</f>
        <v/>
      </c>
    </row>
    <row r="658">
      <c r="A658" s="11" t="n"/>
      <c r="B658" s="12" t="n"/>
      <c r="C658" s="12" t="n"/>
      <c r="D658" s="12" t="n"/>
      <c r="E658" s="12" t="n"/>
      <c r="F658" s="13" t="n"/>
      <c r="G658" s="14" t="n"/>
      <c r="H658" s="15">
        <f>IF($F658="","",ROUND($F658*$G658,2))</f>
        <v/>
      </c>
      <c r="I658" s="14" t="n"/>
      <c r="J658" s="15">
        <f>IF($F658="","",ROUND($F658*$I658,2))</f>
        <v/>
      </c>
      <c r="K658" s="15">
        <f>IF($F658="","",$F658+$H658-$J658)</f>
        <v/>
      </c>
      <c r="L658" s="12" t="n"/>
      <c r="M658">
        <f>IF(OR($A658="",$F658=""),"",IF(YEAR($A658)=Inicio!$C$6,ROUNDUP(MONTH($A658)/3,0),"Otro año"))</f>
        <v/>
      </c>
      <c r="N658">
        <f>IF(OR($A658="",$F658=""),"",IF(YEAR($A658)=Inicio!$C$6,MONTH($A658),""))</f>
        <v/>
      </c>
    </row>
    <row r="659">
      <c r="A659" s="11" t="n"/>
      <c r="B659" s="12" t="n"/>
      <c r="C659" s="12" t="n"/>
      <c r="D659" s="12" t="n"/>
      <c r="E659" s="12" t="n"/>
      <c r="F659" s="13" t="n"/>
      <c r="G659" s="14" t="n"/>
      <c r="H659" s="15">
        <f>IF($F659="","",ROUND($F659*$G659,2))</f>
        <v/>
      </c>
      <c r="I659" s="14" t="n"/>
      <c r="J659" s="15">
        <f>IF($F659="","",ROUND($F659*$I659,2))</f>
        <v/>
      </c>
      <c r="K659" s="15">
        <f>IF($F659="","",$F659+$H659-$J659)</f>
        <v/>
      </c>
      <c r="L659" s="12" t="n"/>
      <c r="M659">
        <f>IF(OR($A659="",$F659=""),"",IF(YEAR($A659)=Inicio!$C$6,ROUNDUP(MONTH($A659)/3,0),"Otro año"))</f>
        <v/>
      </c>
      <c r="N659">
        <f>IF(OR($A659="",$F659=""),"",IF(YEAR($A659)=Inicio!$C$6,MONTH($A659),""))</f>
        <v/>
      </c>
    </row>
    <row r="660">
      <c r="A660" s="11" t="n"/>
      <c r="B660" s="12" t="n"/>
      <c r="C660" s="12" t="n"/>
      <c r="D660" s="12" t="n"/>
      <c r="E660" s="12" t="n"/>
      <c r="F660" s="13" t="n"/>
      <c r="G660" s="14" t="n"/>
      <c r="H660" s="15">
        <f>IF($F660="","",ROUND($F660*$G660,2))</f>
        <v/>
      </c>
      <c r="I660" s="14" t="n"/>
      <c r="J660" s="15">
        <f>IF($F660="","",ROUND($F660*$I660,2))</f>
        <v/>
      </c>
      <c r="K660" s="15">
        <f>IF($F660="","",$F660+$H660-$J660)</f>
        <v/>
      </c>
      <c r="L660" s="12" t="n"/>
      <c r="M660">
        <f>IF(OR($A660="",$F660=""),"",IF(YEAR($A660)=Inicio!$C$6,ROUNDUP(MONTH($A660)/3,0),"Otro año"))</f>
        <v/>
      </c>
      <c r="N660">
        <f>IF(OR($A660="",$F660=""),"",IF(YEAR($A660)=Inicio!$C$6,MONTH($A660),""))</f>
        <v/>
      </c>
    </row>
    <row r="661">
      <c r="A661" s="11" t="n"/>
      <c r="B661" s="12" t="n"/>
      <c r="C661" s="12" t="n"/>
      <c r="D661" s="12" t="n"/>
      <c r="E661" s="12" t="n"/>
      <c r="F661" s="13" t="n"/>
      <c r="G661" s="14" t="n"/>
      <c r="H661" s="15">
        <f>IF($F661="","",ROUND($F661*$G661,2))</f>
        <v/>
      </c>
      <c r="I661" s="14" t="n"/>
      <c r="J661" s="15">
        <f>IF($F661="","",ROUND($F661*$I661,2))</f>
        <v/>
      </c>
      <c r="K661" s="15">
        <f>IF($F661="","",$F661+$H661-$J661)</f>
        <v/>
      </c>
      <c r="L661" s="12" t="n"/>
      <c r="M661">
        <f>IF(OR($A661="",$F661=""),"",IF(YEAR($A661)=Inicio!$C$6,ROUNDUP(MONTH($A661)/3,0),"Otro año"))</f>
        <v/>
      </c>
      <c r="N661">
        <f>IF(OR($A661="",$F661=""),"",IF(YEAR($A661)=Inicio!$C$6,MONTH($A661),""))</f>
        <v/>
      </c>
    </row>
    <row r="662">
      <c r="A662" s="11" t="n"/>
      <c r="B662" s="12" t="n"/>
      <c r="C662" s="12" t="n"/>
      <c r="D662" s="12" t="n"/>
      <c r="E662" s="12" t="n"/>
      <c r="F662" s="13" t="n"/>
      <c r="G662" s="14" t="n"/>
      <c r="H662" s="15">
        <f>IF($F662="","",ROUND($F662*$G662,2))</f>
        <v/>
      </c>
      <c r="I662" s="14" t="n"/>
      <c r="J662" s="15">
        <f>IF($F662="","",ROUND($F662*$I662,2))</f>
        <v/>
      </c>
      <c r="K662" s="15">
        <f>IF($F662="","",$F662+$H662-$J662)</f>
        <v/>
      </c>
      <c r="L662" s="12" t="n"/>
      <c r="M662">
        <f>IF(OR($A662="",$F662=""),"",IF(YEAR($A662)=Inicio!$C$6,ROUNDUP(MONTH($A662)/3,0),"Otro año"))</f>
        <v/>
      </c>
      <c r="N662">
        <f>IF(OR($A662="",$F662=""),"",IF(YEAR($A662)=Inicio!$C$6,MONTH($A662),""))</f>
        <v/>
      </c>
    </row>
    <row r="663">
      <c r="A663" s="11" t="n"/>
      <c r="B663" s="12" t="n"/>
      <c r="C663" s="12" t="n"/>
      <c r="D663" s="12" t="n"/>
      <c r="E663" s="12" t="n"/>
      <c r="F663" s="13" t="n"/>
      <c r="G663" s="14" t="n"/>
      <c r="H663" s="15">
        <f>IF($F663="","",ROUND($F663*$G663,2))</f>
        <v/>
      </c>
      <c r="I663" s="14" t="n"/>
      <c r="J663" s="15">
        <f>IF($F663="","",ROUND($F663*$I663,2))</f>
        <v/>
      </c>
      <c r="K663" s="15">
        <f>IF($F663="","",$F663+$H663-$J663)</f>
        <v/>
      </c>
      <c r="L663" s="12" t="n"/>
      <c r="M663">
        <f>IF(OR($A663="",$F663=""),"",IF(YEAR($A663)=Inicio!$C$6,ROUNDUP(MONTH($A663)/3,0),"Otro año"))</f>
        <v/>
      </c>
      <c r="N663">
        <f>IF(OR($A663="",$F663=""),"",IF(YEAR($A663)=Inicio!$C$6,MONTH($A663),""))</f>
        <v/>
      </c>
    </row>
    <row r="664">
      <c r="A664" s="11" t="n"/>
      <c r="B664" s="12" t="n"/>
      <c r="C664" s="12" t="n"/>
      <c r="D664" s="12" t="n"/>
      <c r="E664" s="12" t="n"/>
      <c r="F664" s="13" t="n"/>
      <c r="G664" s="14" t="n"/>
      <c r="H664" s="15">
        <f>IF($F664="","",ROUND($F664*$G664,2))</f>
        <v/>
      </c>
      <c r="I664" s="14" t="n"/>
      <c r="J664" s="15">
        <f>IF($F664="","",ROUND($F664*$I664,2))</f>
        <v/>
      </c>
      <c r="K664" s="15">
        <f>IF($F664="","",$F664+$H664-$J664)</f>
        <v/>
      </c>
      <c r="L664" s="12" t="n"/>
      <c r="M664">
        <f>IF(OR($A664="",$F664=""),"",IF(YEAR($A664)=Inicio!$C$6,ROUNDUP(MONTH($A664)/3,0),"Otro año"))</f>
        <v/>
      </c>
      <c r="N664">
        <f>IF(OR($A664="",$F664=""),"",IF(YEAR($A664)=Inicio!$C$6,MONTH($A664),""))</f>
        <v/>
      </c>
    </row>
    <row r="665">
      <c r="A665" s="11" t="n"/>
      <c r="B665" s="12" t="n"/>
      <c r="C665" s="12" t="n"/>
      <c r="D665" s="12" t="n"/>
      <c r="E665" s="12" t="n"/>
      <c r="F665" s="13" t="n"/>
      <c r="G665" s="14" t="n"/>
      <c r="H665" s="15">
        <f>IF($F665="","",ROUND($F665*$G665,2))</f>
        <v/>
      </c>
      <c r="I665" s="14" t="n"/>
      <c r="J665" s="15">
        <f>IF($F665="","",ROUND($F665*$I665,2))</f>
        <v/>
      </c>
      <c r="K665" s="15">
        <f>IF($F665="","",$F665+$H665-$J665)</f>
        <v/>
      </c>
      <c r="L665" s="12" t="n"/>
      <c r="M665">
        <f>IF(OR($A665="",$F665=""),"",IF(YEAR($A665)=Inicio!$C$6,ROUNDUP(MONTH($A665)/3,0),"Otro año"))</f>
        <v/>
      </c>
      <c r="N665">
        <f>IF(OR($A665="",$F665=""),"",IF(YEAR($A665)=Inicio!$C$6,MONTH($A665),""))</f>
        <v/>
      </c>
    </row>
    <row r="666">
      <c r="A666" s="11" t="n"/>
      <c r="B666" s="12" t="n"/>
      <c r="C666" s="12" t="n"/>
      <c r="D666" s="12" t="n"/>
      <c r="E666" s="12" t="n"/>
      <c r="F666" s="13" t="n"/>
      <c r="G666" s="14" t="n"/>
      <c r="H666" s="15">
        <f>IF($F666="","",ROUND($F666*$G666,2))</f>
        <v/>
      </c>
      <c r="I666" s="14" t="n"/>
      <c r="J666" s="15">
        <f>IF($F666="","",ROUND($F666*$I666,2))</f>
        <v/>
      </c>
      <c r="K666" s="15">
        <f>IF($F666="","",$F666+$H666-$J666)</f>
        <v/>
      </c>
      <c r="L666" s="12" t="n"/>
      <c r="M666">
        <f>IF(OR($A666="",$F666=""),"",IF(YEAR($A666)=Inicio!$C$6,ROUNDUP(MONTH($A666)/3,0),"Otro año"))</f>
        <v/>
      </c>
      <c r="N666">
        <f>IF(OR($A666="",$F666=""),"",IF(YEAR($A666)=Inicio!$C$6,MONTH($A666),""))</f>
        <v/>
      </c>
    </row>
    <row r="667">
      <c r="A667" s="11" t="n"/>
      <c r="B667" s="12" t="n"/>
      <c r="C667" s="12" t="n"/>
      <c r="D667" s="12" t="n"/>
      <c r="E667" s="12" t="n"/>
      <c r="F667" s="13" t="n"/>
      <c r="G667" s="14" t="n"/>
      <c r="H667" s="15">
        <f>IF($F667="","",ROUND($F667*$G667,2))</f>
        <v/>
      </c>
      <c r="I667" s="14" t="n"/>
      <c r="J667" s="15">
        <f>IF($F667="","",ROUND($F667*$I667,2))</f>
        <v/>
      </c>
      <c r="K667" s="15">
        <f>IF($F667="","",$F667+$H667-$J667)</f>
        <v/>
      </c>
      <c r="L667" s="12" t="n"/>
      <c r="M667">
        <f>IF(OR($A667="",$F667=""),"",IF(YEAR($A667)=Inicio!$C$6,ROUNDUP(MONTH($A667)/3,0),"Otro año"))</f>
        <v/>
      </c>
      <c r="N667">
        <f>IF(OR($A667="",$F667=""),"",IF(YEAR($A667)=Inicio!$C$6,MONTH($A667),""))</f>
        <v/>
      </c>
    </row>
    <row r="668">
      <c r="A668" s="11" t="n"/>
      <c r="B668" s="12" t="n"/>
      <c r="C668" s="12" t="n"/>
      <c r="D668" s="12" t="n"/>
      <c r="E668" s="12" t="n"/>
      <c r="F668" s="13" t="n"/>
      <c r="G668" s="14" t="n"/>
      <c r="H668" s="15">
        <f>IF($F668="","",ROUND($F668*$G668,2))</f>
        <v/>
      </c>
      <c r="I668" s="14" t="n"/>
      <c r="J668" s="15">
        <f>IF($F668="","",ROUND($F668*$I668,2))</f>
        <v/>
      </c>
      <c r="K668" s="15">
        <f>IF($F668="","",$F668+$H668-$J668)</f>
        <v/>
      </c>
      <c r="L668" s="12" t="n"/>
      <c r="M668">
        <f>IF(OR($A668="",$F668=""),"",IF(YEAR($A668)=Inicio!$C$6,ROUNDUP(MONTH($A668)/3,0),"Otro año"))</f>
        <v/>
      </c>
      <c r="N668">
        <f>IF(OR($A668="",$F668=""),"",IF(YEAR($A668)=Inicio!$C$6,MONTH($A668),""))</f>
        <v/>
      </c>
    </row>
    <row r="669">
      <c r="A669" s="11" t="n"/>
      <c r="B669" s="12" t="n"/>
      <c r="C669" s="12" t="n"/>
      <c r="D669" s="12" t="n"/>
      <c r="E669" s="12" t="n"/>
      <c r="F669" s="13" t="n"/>
      <c r="G669" s="14" t="n"/>
      <c r="H669" s="15">
        <f>IF($F669="","",ROUND($F669*$G669,2))</f>
        <v/>
      </c>
      <c r="I669" s="14" t="n"/>
      <c r="J669" s="15">
        <f>IF($F669="","",ROUND($F669*$I669,2))</f>
        <v/>
      </c>
      <c r="K669" s="15">
        <f>IF($F669="","",$F669+$H669-$J669)</f>
        <v/>
      </c>
      <c r="L669" s="12" t="n"/>
      <c r="M669">
        <f>IF(OR($A669="",$F669=""),"",IF(YEAR($A669)=Inicio!$C$6,ROUNDUP(MONTH($A669)/3,0),"Otro año"))</f>
        <v/>
      </c>
      <c r="N669">
        <f>IF(OR($A669="",$F669=""),"",IF(YEAR($A669)=Inicio!$C$6,MONTH($A669),""))</f>
        <v/>
      </c>
    </row>
    <row r="670">
      <c r="A670" s="11" t="n"/>
      <c r="B670" s="12" t="n"/>
      <c r="C670" s="12" t="n"/>
      <c r="D670" s="12" t="n"/>
      <c r="E670" s="12" t="n"/>
      <c r="F670" s="13" t="n"/>
      <c r="G670" s="14" t="n"/>
      <c r="H670" s="15">
        <f>IF($F670="","",ROUND($F670*$G670,2))</f>
        <v/>
      </c>
      <c r="I670" s="14" t="n"/>
      <c r="J670" s="15">
        <f>IF($F670="","",ROUND($F670*$I670,2))</f>
        <v/>
      </c>
      <c r="K670" s="15">
        <f>IF($F670="","",$F670+$H670-$J670)</f>
        <v/>
      </c>
      <c r="L670" s="12" t="n"/>
      <c r="M670">
        <f>IF(OR($A670="",$F670=""),"",IF(YEAR($A670)=Inicio!$C$6,ROUNDUP(MONTH($A670)/3,0),"Otro año"))</f>
        <v/>
      </c>
      <c r="N670">
        <f>IF(OR($A670="",$F670=""),"",IF(YEAR($A670)=Inicio!$C$6,MONTH($A670),""))</f>
        <v/>
      </c>
    </row>
    <row r="671">
      <c r="A671" s="11" t="n"/>
      <c r="B671" s="12" t="n"/>
      <c r="C671" s="12" t="n"/>
      <c r="D671" s="12" t="n"/>
      <c r="E671" s="12" t="n"/>
      <c r="F671" s="13" t="n"/>
      <c r="G671" s="14" t="n"/>
      <c r="H671" s="15">
        <f>IF($F671="","",ROUND($F671*$G671,2))</f>
        <v/>
      </c>
      <c r="I671" s="14" t="n"/>
      <c r="J671" s="15">
        <f>IF($F671="","",ROUND($F671*$I671,2))</f>
        <v/>
      </c>
      <c r="K671" s="15">
        <f>IF($F671="","",$F671+$H671-$J671)</f>
        <v/>
      </c>
      <c r="L671" s="12" t="n"/>
      <c r="M671">
        <f>IF(OR($A671="",$F671=""),"",IF(YEAR($A671)=Inicio!$C$6,ROUNDUP(MONTH($A671)/3,0),"Otro año"))</f>
        <v/>
      </c>
      <c r="N671">
        <f>IF(OR($A671="",$F671=""),"",IF(YEAR($A671)=Inicio!$C$6,MONTH($A671),""))</f>
        <v/>
      </c>
    </row>
    <row r="672">
      <c r="A672" s="11" t="n"/>
      <c r="B672" s="12" t="n"/>
      <c r="C672" s="12" t="n"/>
      <c r="D672" s="12" t="n"/>
      <c r="E672" s="12" t="n"/>
      <c r="F672" s="13" t="n"/>
      <c r="G672" s="14" t="n"/>
      <c r="H672" s="15">
        <f>IF($F672="","",ROUND($F672*$G672,2))</f>
        <v/>
      </c>
      <c r="I672" s="14" t="n"/>
      <c r="J672" s="15">
        <f>IF($F672="","",ROUND($F672*$I672,2))</f>
        <v/>
      </c>
      <c r="K672" s="15">
        <f>IF($F672="","",$F672+$H672-$J672)</f>
        <v/>
      </c>
      <c r="L672" s="12" t="n"/>
      <c r="M672">
        <f>IF(OR($A672="",$F672=""),"",IF(YEAR($A672)=Inicio!$C$6,ROUNDUP(MONTH($A672)/3,0),"Otro año"))</f>
        <v/>
      </c>
      <c r="N672">
        <f>IF(OR($A672="",$F672=""),"",IF(YEAR($A672)=Inicio!$C$6,MONTH($A672),""))</f>
        <v/>
      </c>
    </row>
    <row r="673">
      <c r="A673" s="11" t="n"/>
      <c r="B673" s="12" t="n"/>
      <c r="C673" s="12" t="n"/>
      <c r="D673" s="12" t="n"/>
      <c r="E673" s="12" t="n"/>
      <c r="F673" s="13" t="n"/>
      <c r="G673" s="14" t="n"/>
      <c r="H673" s="15">
        <f>IF($F673="","",ROUND($F673*$G673,2))</f>
        <v/>
      </c>
      <c r="I673" s="14" t="n"/>
      <c r="J673" s="15">
        <f>IF($F673="","",ROUND($F673*$I673,2))</f>
        <v/>
      </c>
      <c r="K673" s="15">
        <f>IF($F673="","",$F673+$H673-$J673)</f>
        <v/>
      </c>
      <c r="L673" s="12" t="n"/>
      <c r="M673">
        <f>IF(OR($A673="",$F673=""),"",IF(YEAR($A673)=Inicio!$C$6,ROUNDUP(MONTH($A673)/3,0),"Otro año"))</f>
        <v/>
      </c>
      <c r="N673">
        <f>IF(OR($A673="",$F673=""),"",IF(YEAR($A673)=Inicio!$C$6,MONTH($A673),""))</f>
        <v/>
      </c>
    </row>
    <row r="674">
      <c r="A674" s="11" t="n"/>
      <c r="B674" s="12" t="n"/>
      <c r="C674" s="12" t="n"/>
      <c r="D674" s="12" t="n"/>
      <c r="E674" s="12" t="n"/>
      <c r="F674" s="13" t="n"/>
      <c r="G674" s="14" t="n"/>
      <c r="H674" s="15">
        <f>IF($F674="","",ROUND($F674*$G674,2))</f>
        <v/>
      </c>
      <c r="I674" s="14" t="n"/>
      <c r="J674" s="15">
        <f>IF($F674="","",ROUND($F674*$I674,2))</f>
        <v/>
      </c>
      <c r="K674" s="15">
        <f>IF($F674="","",$F674+$H674-$J674)</f>
        <v/>
      </c>
      <c r="L674" s="12" t="n"/>
      <c r="M674">
        <f>IF(OR($A674="",$F674=""),"",IF(YEAR($A674)=Inicio!$C$6,ROUNDUP(MONTH($A674)/3,0),"Otro año"))</f>
        <v/>
      </c>
      <c r="N674">
        <f>IF(OR($A674="",$F674=""),"",IF(YEAR($A674)=Inicio!$C$6,MONTH($A674),""))</f>
        <v/>
      </c>
    </row>
    <row r="675">
      <c r="A675" s="11" t="n"/>
      <c r="B675" s="12" t="n"/>
      <c r="C675" s="12" t="n"/>
      <c r="D675" s="12" t="n"/>
      <c r="E675" s="12" t="n"/>
      <c r="F675" s="13" t="n"/>
      <c r="G675" s="14" t="n"/>
      <c r="H675" s="15">
        <f>IF($F675="","",ROUND($F675*$G675,2))</f>
        <v/>
      </c>
      <c r="I675" s="14" t="n"/>
      <c r="J675" s="15">
        <f>IF($F675="","",ROUND($F675*$I675,2))</f>
        <v/>
      </c>
      <c r="K675" s="15">
        <f>IF($F675="","",$F675+$H675-$J675)</f>
        <v/>
      </c>
      <c r="L675" s="12" t="n"/>
      <c r="M675">
        <f>IF(OR($A675="",$F675=""),"",IF(YEAR($A675)=Inicio!$C$6,ROUNDUP(MONTH($A675)/3,0),"Otro año"))</f>
        <v/>
      </c>
      <c r="N675">
        <f>IF(OR($A675="",$F675=""),"",IF(YEAR($A675)=Inicio!$C$6,MONTH($A675),""))</f>
        <v/>
      </c>
    </row>
    <row r="676">
      <c r="A676" s="11" t="n"/>
      <c r="B676" s="12" t="n"/>
      <c r="C676" s="12" t="n"/>
      <c r="D676" s="12" t="n"/>
      <c r="E676" s="12" t="n"/>
      <c r="F676" s="13" t="n"/>
      <c r="G676" s="14" t="n"/>
      <c r="H676" s="15">
        <f>IF($F676="","",ROUND($F676*$G676,2))</f>
        <v/>
      </c>
      <c r="I676" s="14" t="n"/>
      <c r="J676" s="15">
        <f>IF($F676="","",ROUND($F676*$I676,2))</f>
        <v/>
      </c>
      <c r="K676" s="15">
        <f>IF($F676="","",$F676+$H676-$J676)</f>
        <v/>
      </c>
      <c r="L676" s="12" t="n"/>
      <c r="M676">
        <f>IF(OR($A676="",$F676=""),"",IF(YEAR($A676)=Inicio!$C$6,ROUNDUP(MONTH($A676)/3,0),"Otro año"))</f>
        <v/>
      </c>
      <c r="N676">
        <f>IF(OR($A676="",$F676=""),"",IF(YEAR($A676)=Inicio!$C$6,MONTH($A676),""))</f>
        <v/>
      </c>
    </row>
    <row r="677">
      <c r="A677" s="11" t="n"/>
      <c r="B677" s="12" t="n"/>
      <c r="C677" s="12" t="n"/>
      <c r="D677" s="12" t="n"/>
      <c r="E677" s="12" t="n"/>
      <c r="F677" s="13" t="n"/>
      <c r="G677" s="14" t="n"/>
      <c r="H677" s="15">
        <f>IF($F677="","",ROUND($F677*$G677,2))</f>
        <v/>
      </c>
      <c r="I677" s="14" t="n"/>
      <c r="J677" s="15">
        <f>IF($F677="","",ROUND($F677*$I677,2))</f>
        <v/>
      </c>
      <c r="K677" s="15">
        <f>IF($F677="","",$F677+$H677-$J677)</f>
        <v/>
      </c>
      <c r="L677" s="12" t="n"/>
      <c r="M677">
        <f>IF(OR($A677="",$F677=""),"",IF(YEAR($A677)=Inicio!$C$6,ROUNDUP(MONTH($A677)/3,0),"Otro año"))</f>
        <v/>
      </c>
      <c r="N677">
        <f>IF(OR($A677="",$F677=""),"",IF(YEAR($A677)=Inicio!$C$6,MONTH($A677),""))</f>
        <v/>
      </c>
    </row>
    <row r="678">
      <c r="A678" s="11" t="n"/>
      <c r="B678" s="12" t="n"/>
      <c r="C678" s="12" t="n"/>
      <c r="D678" s="12" t="n"/>
      <c r="E678" s="12" t="n"/>
      <c r="F678" s="13" t="n"/>
      <c r="G678" s="14" t="n"/>
      <c r="H678" s="15">
        <f>IF($F678="","",ROUND($F678*$G678,2))</f>
        <v/>
      </c>
      <c r="I678" s="14" t="n"/>
      <c r="J678" s="15">
        <f>IF($F678="","",ROUND($F678*$I678,2))</f>
        <v/>
      </c>
      <c r="K678" s="15">
        <f>IF($F678="","",$F678+$H678-$J678)</f>
        <v/>
      </c>
      <c r="L678" s="12" t="n"/>
      <c r="M678">
        <f>IF(OR($A678="",$F678=""),"",IF(YEAR($A678)=Inicio!$C$6,ROUNDUP(MONTH($A678)/3,0),"Otro año"))</f>
        <v/>
      </c>
      <c r="N678">
        <f>IF(OR($A678="",$F678=""),"",IF(YEAR($A678)=Inicio!$C$6,MONTH($A678),""))</f>
        <v/>
      </c>
    </row>
    <row r="679">
      <c r="A679" s="11" t="n"/>
      <c r="B679" s="12" t="n"/>
      <c r="C679" s="12" t="n"/>
      <c r="D679" s="12" t="n"/>
      <c r="E679" s="12" t="n"/>
      <c r="F679" s="13" t="n"/>
      <c r="G679" s="14" t="n"/>
      <c r="H679" s="15">
        <f>IF($F679="","",ROUND($F679*$G679,2))</f>
        <v/>
      </c>
      <c r="I679" s="14" t="n"/>
      <c r="J679" s="15">
        <f>IF($F679="","",ROUND($F679*$I679,2))</f>
        <v/>
      </c>
      <c r="K679" s="15">
        <f>IF($F679="","",$F679+$H679-$J679)</f>
        <v/>
      </c>
      <c r="L679" s="12" t="n"/>
      <c r="M679">
        <f>IF(OR($A679="",$F679=""),"",IF(YEAR($A679)=Inicio!$C$6,ROUNDUP(MONTH($A679)/3,0),"Otro año"))</f>
        <v/>
      </c>
      <c r="N679">
        <f>IF(OR($A679="",$F679=""),"",IF(YEAR($A679)=Inicio!$C$6,MONTH($A679),""))</f>
        <v/>
      </c>
    </row>
    <row r="680">
      <c r="A680" s="11" t="n"/>
      <c r="B680" s="12" t="n"/>
      <c r="C680" s="12" t="n"/>
      <c r="D680" s="12" t="n"/>
      <c r="E680" s="12" t="n"/>
      <c r="F680" s="13" t="n"/>
      <c r="G680" s="14" t="n"/>
      <c r="H680" s="15">
        <f>IF($F680="","",ROUND($F680*$G680,2))</f>
        <v/>
      </c>
      <c r="I680" s="14" t="n"/>
      <c r="J680" s="15">
        <f>IF($F680="","",ROUND($F680*$I680,2))</f>
        <v/>
      </c>
      <c r="K680" s="15">
        <f>IF($F680="","",$F680+$H680-$J680)</f>
        <v/>
      </c>
      <c r="L680" s="12" t="n"/>
      <c r="M680">
        <f>IF(OR($A680="",$F680=""),"",IF(YEAR($A680)=Inicio!$C$6,ROUNDUP(MONTH($A680)/3,0),"Otro año"))</f>
        <v/>
      </c>
      <c r="N680">
        <f>IF(OR($A680="",$F680=""),"",IF(YEAR($A680)=Inicio!$C$6,MONTH($A680),""))</f>
        <v/>
      </c>
    </row>
    <row r="681">
      <c r="A681" s="11" t="n"/>
      <c r="B681" s="12" t="n"/>
      <c r="C681" s="12" t="n"/>
      <c r="D681" s="12" t="n"/>
      <c r="E681" s="12" t="n"/>
      <c r="F681" s="13" t="n"/>
      <c r="G681" s="14" t="n"/>
      <c r="H681" s="15">
        <f>IF($F681="","",ROUND($F681*$G681,2))</f>
        <v/>
      </c>
      <c r="I681" s="14" t="n"/>
      <c r="J681" s="15">
        <f>IF($F681="","",ROUND($F681*$I681,2))</f>
        <v/>
      </c>
      <c r="K681" s="15">
        <f>IF($F681="","",$F681+$H681-$J681)</f>
        <v/>
      </c>
      <c r="L681" s="12" t="n"/>
      <c r="M681">
        <f>IF(OR($A681="",$F681=""),"",IF(YEAR($A681)=Inicio!$C$6,ROUNDUP(MONTH($A681)/3,0),"Otro año"))</f>
        <v/>
      </c>
      <c r="N681">
        <f>IF(OR($A681="",$F681=""),"",IF(YEAR($A681)=Inicio!$C$6,MONTH($A681),""))</f>
        <v/>
      </c>
    </row>
    <row r="682">
      <c r="A682" s="11" t="n"/>
      <c r="B682" s="12" t="n"/>
      <c r="C682" s="12" t="n"/>
      <c r="D682" s="12" t="n"/>
      <c r="E682" s="12" t="n"/>
      <c r="F682" s="13" t="n"/>
      <c r="G682" s="14" t="n"/>
      <c r="H682" s="15">
        <f>IF($F682="","",ROUND($F682*$G682,2))</f>
        <v/>
      </c>
      <c r="I682" s="14" t="n"/>
      <c r="J682" s="15">
        <f>IF($F682="","",ROUND($F682*$I682,2))</f>
        <v/>
      </c>
      <c r="K682" s="15">
        <f>IF($F682="","",$F682+$H682-$J682)</f>
        <v/>
      </c>
      <c r="L682" s="12" t="n"/>
      <c r="M682">
        <f>IF(OR($A682="",$F682=""),"",IF(YEAR($A682)=Inicio!$C$6,ROUNDUP(MONTH($A682)/3,0),"Otro año"))</f>
        <v/>
      </c>
      <c r="N682">
        <f>IF(OR($A682="",$F682=""),"",IF(YEAR($A682)=Inicio!$C$6,MONTH($A682),""))</f>
        <v/>
      </c>
    </row>
    <row r="683">
      <c r="A683" s="11" t="n"/>
      <c r="B683" s="12" t="n"/>
      <c r="C683" s="12" t="n"/>
      <c r="D683" s="12" t="n"/>
      <c r="E683" s="12" t="n"/>
      <c r="F683" s="13" t="n"/>
      <c r="G683" s="14" t="n"/>
      <c r="H683" s="15">
        <f>IF($F683="","",ROUND($F683*$G683,2))</f>
        <v/>
      </c>
      <c r="I683" s="14" t="n"/>
      <c r="J683" s="15">
        <f>IF($F683="","",ROUND($F683*$I683,2))</f>
        <v/>
      </c>
      <c r="K683" s="15">
        <f>IF($F683="","",$F683+$H683-$J683)</f>
        <v/>
      </c>
      <c r="L683" s="12" t="n"/>
      <c r="M683">
        <f>IF(OR($A683="",$F683=""),"",IF(YEAR($A683)=Inicio!$C$6,ROUNDUP(MONTH($A683)/3,0),"Otro año"))</f>
        <v/>
      </c>
      <c r="N683">
        <f>IF(OR($A683="",$F683=""),"",IF(YEAR($A683)=Inicio!$C$6,MONTH($A683),""))</f>
        <v/>
      </c>
    </row>
    <row r="684">
      <c r="A684" s="11" t="n"/>
      <c r="B684" s="12" t="n"/>
      <c r="C684" s="12" t="n"/>
      <c r="D684" s="12" t="n"/>
      <c r="E684" s="12" t="n"/>
      <c r="F684" s="13" t="n"/>
      <c r="G684" s="14" t="n"/>
      <c r="H684" s="15">
        <f>IF($F684="","",ROUND($F684*$G684,2))</f>
        <v/>
      </c>
      <c r="I684" s="14" t="n"/>
      <c r="J684" s="15">
        <f>IF($F684="","",ROUND($F684*$I684,2))</f>
        <v/>
      </c>
      <c r="K684" s="15">
        <f>IF($F684="","",$F684+$H684-$J684)</f>
        <v/>
      </c>
      <c r="L684" s="12" t="n"/>
      <c r="M684">
        <f>IF(OR($A684="",$F684=""),"",IF(YEAR($A684)=Inicio!$C$6,ROUNDUP(MONTH($A684)/3,0),"Otro año"))</f>
        <v/>
      </c>
      <c r="N684">
        <f>IF(OR($A684="",$F684=""),"",IF(YEAR($A684)=Inicio!$C$6,MONTH($A684),""))</f>
        <v/>
      </c>
    </row>
    <row r="685">
      <c r="A685" s="11" t="n"/>
      <c r="B685" s="12" t="n"/>
      <c r="C685" s="12" t="n"/>
      <c r="D685" s="12" t="n"/>
      <c r="E685" s="12" t="n"/>
      <c r="F685" s="13" t="n"/>
      <c r="G685" s="14" t="n"/>
      <c r="H685" s="15">
        <f>IF($F685="","",ROUND($F685*$G685,2))</f>
        <v/>
      </c>
      <c r="I685" s="14" t="n"/>
      <c r="J685" s="15">
        <f>IF($F685="","",ROUND($F685*$I685,2))</f>
        <v/>
      </c>
      <c r="K685" s="15">
        <f>IF($F685="","",$F685+$H685-$J685)</f>
        <v/>
      </c>
      <c r="L685" s="12" t="n"/>
      <c r="M685">
        <f>IF(OR($A685="",$F685=""),"",IF(YEAR($A685)=Inicio!$C$6,ROUNDUP(MONTH($A685)/3,0),"Otro año"))</f>
        <v/>
      </c>
      <c r="N685">
        <f>IF(OR($A685="",$F685=""),"",IF(YEAR($A685)=Inicio!$C$6,MONTH($A685),""))</f>
        <v/>
      </c>
    </row>
    <row r="686">
      <c r="A686" s="11" t="n"/>
      <c r="B686" s="12" t="n"/>
      <c r="C686" s="12" t="n"/>
      <c r="D686" s="12" t="n"/>
      <c r="E686" s="12" t="n"/>
      <c r="F686" s="13" t="n"/>
      <c r="G686" s="14" t="n"/>
      <c r="H686" s="15">
        <f>IF($F686="","",ROUND($F686*$G686,2))</f>
        <v/>
      </c>
      <c r="I686" s="14" t="n"/>
      <c r="J686" s="15">
        <f>IF($F686="","",ROUND($F686*$I686,2))</f>
        <v/>
      </c>
      <c r="K686" s="15">
        <f>IF($F686="","",$F686+$H686-$J686)</f>
        <v/>
      </c>
      <c r="L686" s="12" t="n"/>
      <c r="M686">
        <f>IF(OR($A686="",$F686=""),"",IF(YEAR($A686)=Inicio!$C$6,ROUNDUP(MONTH($A686)/3,0),"Otro año"))</f>
        <v/>
      </c>
      <c r="N686">
        <f>IF(OR($A686="",$F686=""),"",IF(YEAR($A686)=Inicio!$C$6,MONTH($A686),""))</f>
        <v/>
      </c>
    </row>
    <row r="687">
      <c r="A687" s="11" t="n"/>
      <c r="B687" s="12" t="n"/>
      <c r="C687" s="12" t="n"/>
      <c r="D687" s="12" t="n"/>
      <c r="E687" s="12" t="n"/>
      <c r="F687" s="13" t="n"/>
      <c r="G687" s="14" t="n"/>
      <c r="H687" s="15">
        <f>IF($F687="","",ROUND($F687*$G687,2))</f>
        <v/>
      </c>
      <c r="I687" s="14" t="n"/>
      <c r="J687" s="15">
        <f>IF($F687="","",ROUND($F687*$I687,2))</f>
        <v/>
      </c>
      <c r="K687" s="15">
        <f>IF($F687="","",$F687+$H687-$J687)</f>
        <v/>
      </c>
      <c r="L687" s="12" t="n"/>
      <c r="M687">
        <f>IF(OR($A687="",$F687=""),"",IF(YEAR($A687)=Inicio!$C$6,ROUNDUP(MONTH($A687)/3,0),"Otro año"))</f>
        <v/>
      </c>
      <c r="N687">
        <f>IF(OR($A687="",$F687=""),"",IF(YEAR($A687)=Inicio!$C$6,MONTH($A687),""))</f>
        <v/>
      </c>
    </row>
    <row r="688">
      <c r="A688" s="11" t="n"/>
      <c r="B688" s="12" t="n"/>
      <c r="C688" s="12" t="n"/>
      <c r="D688" s="12" t="n"/>
      <c r="E688" s="12" t="n"/>
      <c r="F688" s="13" t="n"/>
      <c r="G688" s="14" t="n"/>
      <c r="H688" s="15">
        <f>IF($F688="","",ROUND($F688*$G688,2))</f>
        <v/>
      </c>
      <c r="I688" s="14" t="n"/>
      <c r="J688" s="15">
        <f>IF($F688="","",ROUND($F688*$I688,2))</f>
        <v/>
      </c>
      <c r="K688" s="15">
        <f>IF($F688="","",$F688+$H688-$J688)</f>
        <v/>
      </c>
      <c r="L688" s="12" t="n"/>
      <c r="M688">
        <f>IF(OR($A688="",$F688=""),"",IF(YEAR($A688)=Inicio!$C$6,ROUNDUP(MONTH($A688)/3,0),"Otro año"))</f>
        <v/>
      </c>
      <c r="N688">
        <f>IF(OR($A688="",$F688=""),"",IF(YEAR($A688)=Inicio!$C$6,MONTH($A688),""))</f>
        <v/>
      </c>
    </row>
    <row r="689">
      <c r="A689" s="11" t="n"/>
      <c r="B689" s="12" t="n"/>
      <c r="C689" s="12" t="n"/>
      <c r="D689" s="12" t="n"/>
      <c r="E689" s="12" t="n"/>
      <c r="F689" s="13" t="n"/>
      <c r="G689" s="14" t="n"/>
      <c r="H689" s="15">
        <f>IF($F689="","",ROUND($F689*$G689,2))</f>
        <v/>
      </c>
      <c r="I689" s="14" t="n"/>
      <c r="J689" s="15">
        <f>IF($F689="","",ROUND($F689*$I689,2))</f>
        <v/>
      </c>
      <c r="K689" s="15">
        <f>IF($F689="","",$F689+$H689-$J689)</f>
        <v/>
      </c>
      <c r="L689" s="12" t="n"/>
      <c r="M689">
        <f>IF(OR($A689="",$F689=""),"",IF(YEAR($A689)=Inicio!$C$6,ROUNDUP(MONTH($A689)/3,0),"Otro año"))</f>
        <v/>
      </c>
      <c r="N689">
        <f>IF(OR($A689="",$F689=""),"",IF(YEAR($A689)=Inicio!$C$6,MONTH($A689),""))</f>
        <v/>
      </c>
    </row>
    <row r="690">
      <c r="A690" s="11" t="n"/>
      <c r="B690" s="12" t="n"/>
      <c r="C690" s="12" t="n"/>
      <c r="D690" s="12" t="n"/>
      <c r="E690" s="12" t="n"/>
      <c r="F690" s="13" t="n"/>
      <c r="G690" s="14" t="n"/>
      <c r="H690" s="15">
        <f>IF($F690="","",ROUND($F690*$G690,2))</f>
        <v/>
      </c>
      <c r="I690" s="14" t="n"/>
      <c r="J690" s="15">
        <f>IF($F690="","",ROUND($F690*$I690,2))</f>
        <v/>
      </c>
      <c r="K690" s="15">
        <f>IF($F690="","",$F690+$H690-$J690)</f>
        <v/>
      </c>
      <c r="L690" s="12" t="n"/>
      <c r="M690">
        <f>IF(OR($A690="",$F690=""),"",IF(YEAR($A690)=Inicio!$C$6,ROUNDUP(MONTH($A690)/3,0),"Otro año"))</f>
        <v/>
      </c>
      <c r="N690">
        <f>IF(OR($A690="",$F690=""),"",IF(YEAR($A690)=Inicio!$C$6,MONTH($A690),""))</f>
        <v/>
      </c>
    </row>
    <row r="691">
      <c r="A691" s="11" t="n"/>
      <c r="B691" s="12" t="n"/>
      <c r="C691" s="12" t="n"/>
      <c r="D691" s="12" t="n"/>
      <c r="E691" s="12" t="n"/>
      <c r="F691" s="13" t="n"/>
      <c r="G691" s="14" t="n"/>
      <c r="H691" s="15">
        <f>IF($F691="","",ROUND($F691*$G691,2))</f>
        <v/>
      </c>
      <c r="I691" s="14" t="n"/>
      <c r="J691" s="15">
        <f>IF($F691="","",ROUND($F691*$I691,2))</f>
        <v/>
      </c>
      <c r="K691" s="15">
        <f>IF($F691="","",$F691+$H691-$J691)</f>
        <v/>
      </c>
      <c r="L691" s="12" t="n"/>
      <c r="M691">
        <f>IF(OR($A691="",$F691=""),"",IF(YEAR($A691)=Inicio!$C$6,ROUNDUP(MONTH($A691)/3,0),"Otro año"))</f>
        <v/>
      </c>
      <c r="N691">
        <f>IF(OR($A691="",$F691=""),"",IF(YEAR($A691)=Inicio!$C$6,MONTH($A691),""))</f>
        <v/>
      </c>
    </row>
    <row r="692">
      <c r="A692" s="11" t="n"/>
      <c r="B692" s="12" t="n"/>
      <c r="C692" s="12" t="n"/>
      <c r="D692" s="12" t="n"/>
      <c r="E692" s="12" t="n"/>
      <c r="F692" s="13" t="n"/>
      <c r="G692" s="14" t="n"/>
      <c r="H692" s="15">
        <f>IF($F692="","",ROUND($F692*$G692,2))</f>
        <v/>
      </c>
      <c r="I692" s="14" t="n"/>
      <c r="J692" s="15">
        <f>IF($F692="","",ROUND($F692*$I692,2))</f>
        <v/>
      </c>
      <c r="K692" s="15">
        <f>IF($F692="","",$F692+$H692-$J692)</f>
        <v/>
      </c>
      <c r="L692" s="12" t="n"/>
      <c r="M692">
        <f>IF(OR($A692="",$F692=""),"",IF(YEAR($A692)=Inicio!$C$6,ROUNDUP(MONTH($A692)/3,0),"Otro año"))</f>
        <v/>
      </c>
      <c r="N692">
        <f>IF(OR($A692="",$F692=""),"",IF(YEAR($A692)=Inicio!$C$6,MONTH($A692),""))</f>
        <v/>
      </c>
    </row>
    <row r="693">
      <c r="A693" s="11" t="n"/>
      <c r="B693" s="12" t="n"/>
      <c r="C693" s="12" t="n"/>
      <c r="D693" s="12" t="n"/>
      <c r="E693" s="12" t="n"/>
      <c r="F693" s="13" t="n"/>
      <c r="G693" s="14" t="n"/>
      <c r="H693" s="15">
        <f>IF($F693="","",ROUND($F693*$G693,2))</f>
        <v/>
      </c>
      <c r="I693" s="14" t="n"/>
      <c r="J693" s="15">
        <f>IF($F693="","",ROUND($F693*$I693,2))</f>
        <v/>
      </c>
      <c r="K693" s="15">
        <f>IF($F693="","",$F693+$H693-$J693)</f>
        <v/>
      </c>
      <c r="L693" s="12" t="n"/>
      <c r="M693">
        <f>IF(OR($A693="",$F693=""),"",IF(YEAR($A693)=Inicio!$C$6,ROUNDUP(MONTH($A693)/3,0),"Otro año"))</f>
        <v/>
      </c>
      <c r="N693">
        <f>IF(OR($A693="",$F693=""),"",IF(YEAR($A693)=Inicio!$C$6,MONTH($A693),""))</f>
        <v/>
      </c>
    </row>
    <row r="694">
      <c r="A694" s="11" t="n"/>
      <c r="B694" s="12" t="n"/>
      <c r="C694" s="12" t="n"/>
      <c r="D694" s="12" t="n"/>
      <c r="E694" s="12" t="n"/>
      <c r="F694" s="13" t="n"/>
      <c r="G694" s="14" t="n"/>
      <c r="H694" s="15">
        <f>IF($F694="","",ROUND($F694*$G694,2))</f>
        <v/>
      </c>
      <c r="I694" s="14" t="n"/>
      <c r="J694" s="15">
        <f>IF($F694="","",ROUND($F694*$I694,2))</f>
        <v/>
      </c>
      <c r="K694" s="15">
        <f>IF($F694="","",$F694+$H694-$J694)</f>
        <v/>
      </c>
      <c r="L694" s="12" t="n"/>
      <c r="M694">
        <f>IF(OR($A694="",$F694=""),"",IF(YEAR($A694)=Inicio!$C$6,ROUNDUP(MONTH($A694)/3,0),"Otro año"))</f>
        <v/>
      </c>
      <c r="N694">
        <f>IF(OR($A694="",$F694=""),"",IF(YEAR($A694)=Inicio!$C$6,MONTH($A694),""))</f>
        <v/>
      </c>
    </row>
    <row r="695">
      <c r="A695" s="11" t="n"/>
      <c r="B695" s="12" t="n"/>
      <c r="C695" s="12" t="n"/>
      <c r="D695" s="12" t="n"/>
      <c r="E695" s="12" t="n"/>
      <c r="F695" s="13" t="n"/>
      <c r="G695" s="14" t="n"/>
      <c r="H695" s="15">
        <f>IF($F695="","",ROUND($F695*$G695,2))</f>
        <v/>
      </c>
      <c r="I695" s="14" t="n"/>
      <c r="J695" s="15">
        <f>IF($F695="","",ROUND($F695*$I695,2))</f>
        <v/>
      </c>
      <c r="K695" s="15">
        <f>IF($F695="","",$F695+$H695-$J695)</f>
        <v/>
      </c>
      <c r="L695" s="12" t="n"/>
      <c r="M695">
        <f>IF(OR($A695="",$F695=""),"",IF(YEAR($A695)=Inicio!$C$6,ROUNDUP(MONTH($A695)/3,0),"Otro año"))</f>
        <v/>
      </c>
      <c r="N695">
        <f>IF(OR($A695="",$F695=""),"",IF(YEAR($A695)=Inicio!$C$6,MONTH($A695),""))</f>
        <v/>
      </c>
    </row>
    <row r="696">
      <c r="A696" s="11" t="n"/>
      <c r="B696" s="12" t="n"/>
      <c r="C696" s="12" t="n"/>
      <c r="D696" s="12" t="n"/>
      <c r="E696" s="12" t="n"/>
      <c r="F696" s="13" t="n"/>
      <c r="G696" s="14" t="n"/>
      <c r="H696" s="15">
        <f>IF($F696="","",ROUND($F696*$G696,2))</f>
        <v/>
      </c>
      <c r="I696" s="14" t="n"/>
      <c r="J696" s="15">
        <f>IF($F696="","",ROUND($F696*$I696,2))</f>
        <v/>
      </c>
      <c r="K696" s="15">
        <f>IF($F696="","",$F696+$H696-$J696)</f>
        <v/>
      </c>
      <c r="L696" s="12" t="n"/>
      <c r="M696">
        <f>IF(OR($A696="",$F696=""),"",IF(YEAR($A696)=Inicio!$C$6,ROUNDUP(MONTH($A696)/3,0),"Otro año"))</f>
        <v/>
      </c>
      <c r="N696">
        <f>IF(OR($A696="",$F696=""),"",IF(YEAR($A696)=Inicio!$C$6,MONTH($A696),""))</f>
        <v/>
      </c>
    </row>
    <row r="697">
      <c r="A697" s="11" t="n"/>
      <c r="B697" s="12" t="n"/>
      <c r="C697" s="12" t="n"/>
      <c r="D697" s="12" t="n"/>
      <c r="E697" s="12" t="n"/>
      <c r="F697" s="13" t="n"/>
      <c r="G697" s="14" t="n"/>
      <c r="H697" s="15">
        <f>IF($F697="","",ROUND($F697*$G697,2))</f>
        <v/>
      </c>
      <c r="I697" s="14" t="n"/>
      <c r="J697" s="15">
        <f>IF($F697="","",ROUND($F697*$I697,2))</f>
        <v/>
      </c>
      <c r="K697" s="15">
        <f>IF($F697="","",$F697+$H697-$J697)</f>
        <v/>
      </c>
      <c r="L697" s="12" t="n"/>
      <c r="M697">
        <f>IF(OR($A697="",$F697=""),"",IF(YEAR($A697)=Inicio!$C$6,ROUNDUP(MONTH($A697)/3,0),"Otro año"))</f>
        <v/>
      </c>
      <c r="N697">
        <f>IF(OR($A697="",$F697=""),"",IF(YEAR($A697)=Inicio!$C$6,MONTH($A697),""))</f>
        <v/>
      </c>
    </row>
    <row r="698">
      <c r="A698" s="11" t="n"/>
      <c r="B698" s="12" t="n"/>
      <c r="C698" s="12" t="n"/>
      <c r="D698" s="12" t="n"/>
      <c r="E698" s="12" t="n"/>
      <c r="F698" s="13" t="n"/>
      <c r="G698" s="14" t="n"/>
      <c r="H698" s="15">
        <f>IF($F698="","",ROUND($F698*$G698,2))</f>
        <v/>
      </c>
      <c r="I698" s="14" t="n"/>
      <c r="J698" s="15">
        <f>IF($F698="","",ROUND($F698*$I698,2))</f>
        <v/>
      </c>
      <c r="K698" s="15">
        <f>IF($F698="","",$F698+$H698-$J698)</f>
        <v/>
      </c>
      <c r="L698" s="12" t="n"/>
      <c r="M698">
        <f>IF(OR($A698="",$F698=""),"",IF(YEAR($A698)=Inicio!$C$6,ROUNDUP(MONTH($A698)/3,0),"Otro año"))</f>
        <v/>
      </c>
      <c r="N698">
        <f>IF(OR($A698="",$F698=""),"",IF(YEAR($A698)=Inicio!$C$6,MONTH($A698),""))</f>
        <v/>
      </c>
    </row>
    <row r="699">
      <c r="A699" s="11" t="n"/>
      <c r="B699" s="12" t="n"/>
      <c r="C699" s="12" t="n"/>
      <c r="D699" s="12" t="n"/>
      <c r="E699" s="12" t="n"/>
      <c r="F699" s="13" t="n"/>
      <c r="G699" s="14" t="n"/>
      <c r="H699" s="15">
        <f>IF($F699="","",ROUND($F699*$G699,2))</f>
        <v/>
      </c>
      <c r="I699" s="14" t="n"/>
      <c r="J699" s="15">
        <f>IF($F699="","",ROUND($F699*$I699,2))</f>
        <v/>
      </c>
      <c r="K699" s="15">
        <f>IF($F699="","",$F699+$H699-$J699)</f>
        <v/>
      </c>
      <c r="L699" s="12" t="n"/>
      <c r="M699">
        <f>IF(OR($A699="",$F699=""),"",IF(YEAR($A699)=Inicio!$C$6,ROUNDUP(MONTH($A699)/3,0),"Otro año"))</f>
        <v/>
      </c>
      <c r="N699">
        <f>IF(OR($A699="",$F699=""),"",IF(YEAR($A699)=Inicio!$C$6,MONTH($A699),""))</f>
        <v/>
      </c>
    </row>
    <row r="700">
      <c r="A700" s="11" t="n"/>
      <c r="B700" s="12" t="n"/>
      <c r="C700" s="12" t="n"/>
      <c r="D700" s="12" t="n"/>
      <c r="E700" s="12" t="n"/>
      <c r="F700" s="13" t="n"/>
      <c r="G700" s="14" t="n"/>
      <c r="H700" s="15">
        <f>IF($F700="","",ROUND($F700*$G700,2))</f>
        <v/>
      </c>
      <c r="I700" s="14" t="n"/>
      <c r="J700" s="15">
        <f>IF($F700="","",ROUND($F700*$I700,2))</f>
        <v/>
      </c>
      <c r="K700" s="15">
        <f>IF($F700="","",$F700+$H700-$J700)</f>
        <v/>
      </c>
      <c r="L700" s="12" t="n"/>
      <c r="M700">
        <f>IF(OR($A700="",$F700=""),"",IF(YEAR($A700)=Inicio!$C$6,ROUNDUP(MONTH($A700)/3,0),"Otro año"))</f>
        <v/>
      </c>
      <c r="N700">
        <f>IF(OR($A700="",$F700=""),"",IF(YEAR($A700)=Inicio!$C$6,MONTH($A700),""))</f>
        <v/>
      </c>
    </row>
    <row r="701">
      <c r="A701" s="11" t="n"/>
      <c r="B701" s="12" t="n"/>
      <c r="C701" s="12" t="n"/>
      <c r="D701" s="12" t="n"/>
      <c r="E701" s="12" t="n"/>
      <c r="F701" s="13" t="n"/>
      <c r="G701" s="14" t="n"/>
      <c r="H701" s="15">
        <f>IF($F701="","",ROUND($F701*$G701,2))</f>
        <v/>
      </c>
      <c r="I701" s="14" t="n"/>
      <c r="J701" s="15">
        <f>IF($F701="","",ROUND($F701*$I701,2))</f>
        <v/>
      </c>
      <c r="K701" s="15">
        <f>IF($F701="","",$F701+$H701-$J701)</f>
        <v/>
      </c>
      <c r="L701" s="12" t="n"/>
      <c r="M701">
        <f>IF(OR($A701="",$F701=""),"",IF(YEAR($A701)=Inicio!$C$6,ROUNDUP(MONTH($A701)/3,0),"Otro año"))</f>
        <v/>
      </c>
      <c r="N701">
        <f>IF(OR($A701="",$F701=""),"",IF(YEAR($A701)=Inicio!$C$6,MONTH($A701),""))</f>
        <v/>
      </c>
    </row>
    <row r="702">
      <c r="A702" s="11" t="n"/>
      <c r="B702" s="12" t="n"/>
      <c r="C702" s="12" t="n"/>
      <c r="D702" s="12" t="n"/>
      <c r="E702" s="12" t="n"/>
      <c r="F702" s="13" t="n"/>
      <c r="G702" s="14" t="n"/>
      <c r="H702" s="15">
        <f>IF($F702="","",ROUND($F702*$G702,2))</f>
        <v/>
      </c>
      <c r="I702" s="14" t="n"/>
      <c r="J702" s="15">
        <f>IF($F702="","",ROUND($F702*$I702,2))</f>
        <v/>
      </c>
      <c r="K702" s="15">
        <f>IF($F702="","",$F702+$H702-$J702)</f>
        <v/>
      </c>
      <c r="L702" s="12" t="n"/>
      <c r="M702">
        <f>IF(OR($A702="",$F702=""),"",IF(YEAR($A702)=Inicio!$C$6,ROUNDUP(MONTH($A702)/3,0),"Otro año"))</f>
        <v/>
      </c>
      <c r="N702">
        <f>IF(OR($A702="",$F702=""),"",IF(YEAR($A702)=Inicio!$C$6,MONTH($A702),""))</f>
        <v/>
      </c>
    </row>
    <row r="703">
      <c r="A703" s="11" t="n"/>
      <c r="B703" s="12" t="n"/>
      <c r="C703" s="12" t="n"/>
      <c r="D703" s="12" t="n"/>
      <c r="E703" s="12" t="n"/>
      <c r="F703" s="13" t="n"/>
      <c r="G703" s="14" t="n"/>
      <c r="H703" s="15">
        <f>IF($F703="","",ROUND($F703*$G703,2))</f>
        <v/>
      </c>
      <c r="I703" s="14" t="n"/>
      <c r="J703" s="15">
        <f>IF($F703="","",ROUND($F703*$I703,2))</f>
        <v/>
      </c>
      <c r="K703" s="15">
        <f>IF($F703="","",$F703+$H703-$J703)</f>
        <v/>
      </c>
      <c r="L703" s="12" t="n"/>
      <c r="M703">
        <f>IF(OR($A703="",$F703=""),"",IF(YEAR($A703)=Inicio!$C$6,ROUNDUP(MONTH($A703)/3,0),"Otro año"))</f>
        <v/>
      </c>
      <c r="N703">
        <f>IF(OR($A703="",$F703=""),"",IF(YEAR($A703)=Inicio!$C$6,MONTH($A703),""))</f>
        <v/>
      </c>
    </row>
    <row r="704">
      <c r="A704" s="11" t="n"/>
      <c r="B704" s="12" t="n"/>
      <c r="C704" s="12" t="n"/>
      <c r="D704" s="12" t="n"/>
      <c r="E704" s="12" t="n"/>
      <c r="F704" s="13" t="n"/>
      <c r="G704" s="14" t="n"/>
      <c r="H704" s="15">
        <f>IF($F704="","",ROUND($F704*$G704,2))</f>
        <v/>
      </c>
      <c r="I704" s="14" t="n"/>
      <c r="J704" s="15">
        <f>IF($F704="","",ROUND($F704*$I704,2))</f>
        <v/>
      </c>
      <c r="K704" s="15">
        <f>IF($F704="","",$F704+$H704-$J704)</f>
        <v/>
      </c>
      <c r="L704" s="12" t="n"/>
      <c r="M704">
        <f>IF(OR($A704="",$F704=""),"",IF(YEAR($A704)=Inicio!$C$6,ROUNDUP(MONTH($A704)/3,0),"Otro año"))</f>
        <v/>
      </c>
      <c r="N704">
        <f>IF(OR($A704="",$F704=""),"",IF(YEAR($A704)=Inicio!$C$6,MONTH($A704),""))</f>
        <v/>
      </c>
    </row>
    <row r="705">
      <c r="A705" s="11" t="n"/>
      <c r="B705" s="12" t="n"/>
      <c r="C705" s="12" t="n"/>
      <c r="D705" s="12" t="n"/>
      <c r="E705" s="12" t="n"/>
      <c r="F705" s="13" t="n"/>
      <c r="G705" s="14" t="n"/>
      <c r="H705" s="15">
        <f>IF($F705="","",ROUND($F705*$G705,2))</f>
        <v/>
      </c>
      <c r="I705" s="14" t="n"/>
      <c r="J705" s="15">
        <f>IF($F705="","",ROUND($F705*$I705,2))</f>
        <v/>
      </c>
      <c r="K705" s="15">
        <f>IF($F705="","",$F705+$H705-$J705)</f>
        <v/>
      </c>
      <c r="L705" s="12" t="n"/>
      <c r="M705">
        <f>IF(OR($A705="",$F705=""),"",IF(YEAR($A705)=Inicio!$C$6,ROUNDUP(MONTH($A705)/3,0),"Otro año"))</f>
        <v/>
      </c>
      <c r="N705">
        <f>IF(OR($A705="",$F705=""),"",IF(YEAR($A705)=Inicio!$C$6,MONTH($A705),""))</f>
        <v/>
      </c>
    </row>
    <row r="706">
      <c r="A706" s="11" t="n"/>
      <c r="B706" s="12" t="n"/>
      <c r="C706" s="12" t="n"/>
      <c r="D706" s="12" t="n"/>
      <c r="E706" s="12" t="n"/>
      <c r="F706" s="13" t="n"/>
      <c r="G706" s="14" t="n"/>
      <c r="H706" s="15">
        <f>IF($F706="","",ROUND($F706*$G706,2))</f>
        <v/>
      </c>
      <c r="I706" s="14" t="n"/>
      <c r="J706" s="15">
        <f>IF($F706="","",ROUND($F706*$I706,2))</f>
        <v/>
      </c>
      <c r="K706" s="15">
        <f>IF($F706="","",$F706+$H706-$J706)</f>
        <v/>
      </c>
      <c r="L706" s="12" t="n"/>
      <c r="M706">
        <f>IF(OR($A706="",$F706=""),"",IF(YEAR($A706)=Inicio!$C$6,ROUNDUP(MONTH($A706)/3,0),"Otro año"))</f>
        <v/>
      </c>
      <c r="N706">
        <f>IF(OR($A706="",$F706=""),"",IF(YEAR($A706)=Inicio!$C$6,MONTH($A706),""))</f>
        <v/>
      </c>
    </row>
    <row r="707">
      <c r="A707" s="11" t="n"/>
      <c r="B707" s="12" t="n"/>
      <c r="C707" s="12" t="n"/>
      <c r="D707" s="12" t="n"/>
      <c r="E707" s="12" t="n"/>
      <c r="F707" s="13" t="n"/>
      <c r="G707" s="14" t="n"/>
      <c r="H707" s="15">
        <f>IF($F707="","",ROUND($F707*$G707,2))</f>
        <v/>
      </c>
      <c r="I707" s="14" t="n"/>
      <c r="J707" s="15">
        <f>IF($F707="","",ROUND($F707*$I707,2))</f>
        <v/>
      </c>
      <c r="K707" s="15">
        <f>IF($F707="","",$F707+$H707-$J707)</f>
        <v/>
      </c>
      <c r="L707" s="12" t="n"/>
      <c r="M707">
        <f>IF(OR($A707="",$F707=""),"",IF(YEAR($A707)=Inicio!$C$6,ROUNDUP(MONTH($A707)/3,0),"Otro año"))</f>
        <v/>
      </c>
      <c r="N707">
        <f>IF(OR($A707="",$F707=""),"",IF(YEAR($A707)=Inicio!$C$6,MONTH($A707),""))</f>
        <v/>
      </c>
    </row>
    <row r="708">
      <c r="A708" s="11" t="n"/>
      <c r="B708" s="12" t="n"/>
      <c r="C708" s="12" t="n"/>
      <c r="D708" s="12" t="n"/>
      <c r="E708" s="12" t="n"/>
      <c r="F708" s="13" t="n"/>
      <c r="G708" s="14" t="n"/>
      <c r="H708" s="15">
        <f>IF($F708="","",ROUND($F708*$G708,2))</f>
        <v/>
      </c>
      <c r="I708" s="14" t="n"/>
      <c r="J708" s="15">
        <f>IF($F708="","",ROUND($F708*$I708,2))</f>
        <v/>
      </c>
      <c r="K708" s="15">
        <f>IF($F708="","",$F708+$H708-$J708)</f>
        <v/>
      </c>
      <c r="L708" s="12" t="n"/>
      <c r="M708">
        <f>IF(OR($A708="",$F708=""),"",IF(YEAR($A708)=Inicio!$C$6,ROUNDUP(MONTH($A708)/3,0),"Otro año"))</f>
        <v/>
      </c>
      <c r="N708">
        <f>IF(OR($A708="",$F708=""),"",IF(YEAR($A708)=Inicio!$C$6,MONTH($A708),""))</f>
        <v/>
      </c>
    </row>
    <row r="709">
      <c r="A709" s="11" t="n"/>
      <c r="B709" s="12" t="n"/>
      <c r="C709" s="12" t="n"/>
      <c r="D709" s="12" t="n"/>
      <c r="E709" s="12" t="n"/>
      <c r="F709" s="13" t="n"/>
      <c r="G709" s="14" t="n"/>
      <c r="H709" s="15">
        <f>IF($F709="","",ROUND($F709*$G709,2))</f>
        <v/>
      </c>
      <c r="I709" s="14" t="n"/>
      <c r="J709" s="15">
        <f>IF($F709="","",ROUND($F709*$I709,2))</f>
        <v/>
      </c>
      <c r="K709" s="15">
        <f>IF($F709="","",$F709+$H709-$J709)</f>
        <v/>
      </c>
      <c r="L709" s="12" t="n"/>
      <c r="M709">
        <f>IF(OR($A709="",$F709=""),"",IF(YEAR($A709)=Inicio!$C$6,ROUNDUP(MONTH($A709)/3,0),"Otro año"))</f>
        <v/>
      </c>
      <c r="N709">
        <f>IF(OR($A709="",$F709=""),"",IF(YEAR($A709)=Inicio!$C$6,MONTH($A709),""))</f>
        <v/>
      </c>
    </row>
    <row r="710">
      <c r="A710" s="11" t="n"/>
      <c r="B710" s="12" t="n"/>
      <c r="C710" s="12" t="n"/>
      <c r="D710" s="12" t="n"/>
      <c r="E710" s="12" t="n"/>
      <c r="F710" s="13" t="n"/>
      <c r="G710" s="14" t="n"/>
      <c r="H710" s="15">
        <f>IF($F710="","",ROUND($F710*$G710,2))</f>
        <v/>
      </c>
      <c r="I710" s="14" t="n"/>
      <c r="J710" s="15">
        <f>IF($F710="","",ROUND($F710*$I710,2))</f>
        <v/>
      </c>
      <c r="K710" s="15">
        <f>IF($F710="","",$F710+$H710-$J710)</f>
        <v/>
      </c>
      <c r="L710" s="12" t="n"/>
      <c r="M710">
        <f>IF(OR($A710="",$F710=""),"",IF(YEAR($A710)=Inicio!$C$6,ROUNDUP(MONTH($A710)/3,0),"Otro año"))</f>
        <v/>
      </c>
      <c r="N710">
        <f>IF(OR($A710="",$F710=""),"",IF(YEAR($A710)=Inicio!$C$6,MONTH($A710),""))</f>
        <v/>
      </c>
    </row>
    <row r="711">
      <c r="A711" s="11" t="n"/>
      <c r="B711" s="12" t="n"/>
      <c r="C711" s="12" t="n"/>
      <c r="D711" s="12" t="n"/>
      <c r="E711" s="12" t="n"/>
      <c r="F711" s="13" t="n"/>
      <c r="G711" s="14" t="n"/>
      <c r="H711" s="15">
        <f>IF($F711="","",ROUND($F711*$G711,2))</f>
        <v/>
      </c>
      <c r="I711" s="14" t="n"/>
      <c r="J711" s="15">
        <f>IF($F711="","",ROUND($F711*$I711,2))</f>
        <v/>
      </c>
      <c r="K711" s="15">
        <f>IF($F711="","",$F711+$H711-$J711)</f>
        <v/>
      </c>
      <c r="L711" s="12" t="n"/>
      <c r="M711">
        <f>IF(OR($A711="",$F711=""),"",IF(YEAR($A711)=Inicio!$C$6,ROUNDUP(MONTH($A711)/3,0),"Otro año"))</f>
        <v/>
      </c>
      <c r="N711">
        <f>IF(OR($A711="",$F711=""),"",IF(YEAR($A711)=Inicio!$C$6,MONTH($A711),""))</f>
        <v/>
      </c>
    </row>
    <row r="712">
      <c r="A712" s="11" t="n"/>
      <c r="B712" s="12" t="n"/>
      <c r="C712" s="12" t="n"/>
      <c r="D712" s="12" t="n"/>
      <c r="E712" s="12" t="n"/>
      <c r="F712" s="13" t="n"/>
      <c r="G712" s="14" t="n"/>
      <c r="H712" s="15">
        <f>IF($F712="","",ROUND($F712*$G712,2))</f>
        <v/>
      </c>
      <c r="I712" s="14" t="n"/>
      <c r="J712" s="15">
        <f>IF($F712="","",ROUND($F712*$I712,2))</f>
        <v/>
      </c>
      <c r="K712" s="15">
        <f>IF($F712="","",$F712+$H712-$J712)</f>
        <v/>
      </c>
      <c r="L712" s="12" t="n"/>
      <c r="M712">
        <f>IF(OR($A712="",$F712=""),"",IF(YEAR($A712)=Inicio!$C$6,ROUNDUP(MONTH($A712)/3,0),"Otro año"))</f>
        <v/>
      </c>
      <c r="N712">
        <f>IF(OR($A712="",$F712=""),"",IF(YEAR($A712)=Inicio!$C$6,MONTH($A712),""))</f>
        <v/>
      </c>
    </row>
    <row r="713">
      <c r="A713" s="11" t="n"/>
      <c r="B713" s="12" t="n"/>
      <c r="C713" s="12" t="n"/>
      <c r="D713" s="12" t="n"/>
      <c r="E713" s="12" t="n"/>
      <c r="F713" s="13" t="n"/>
      <c r="G713" s="14" t="n"/>
      <c r="H713" s="15">
        <f>IF($F713="","",ROUND($F713*$G713,2))</f>
        <v/>
      </c>
      <c r="I713" s="14" t="n"/>
      <c r="J713" s="15">
        <f>IF($F713="","",ROUND($F713*$I713,2))</f>
        <v/>
      </c>
      <c r="K713" s="15">
        <f>IF($F713="","",$F713+$H713-$J713)</f>
        <v/>
      </c>
      <c r="L713" s="12" t="n"/>
      <c r="M713">
        <f>IF(OR($A713="",$F713=""),"",IF(YEAR($A713)=Inicio!$C$6,ROUNDUP(MONTH($A713)/3,0),"Otro año"))</f>
        <v/>
      </c>
      <c r="N713">
        <f>IF(OR($A713="",$F713=""),"",IF(YEAR($A713)=Inicio!$C$6,MONTH($A713),""))</f>
        <v/>
      </c>
    </row>
    <row r="714">
      <c r="A714" s="11" t="n"/>
      <c r="B714" s="12" t="n"/>
      <c r="C714" s="12" t="n"/>
      <c r="D714" s="12" t="n"/>
      <c r="E714" s="12" t="n"/>
      <c r="F714" s="13" t="n"/>
      <c r="G714" s="14" t="n"/>
      <c r="H714" s="15">
        <f>IF($F714="","",ROUND($F714*$G714,2))</f>
        <v/>
      </c>
      <c r="I714" s="14" t="n"/>
      <c r="J714" s="15">
        <f>IF($F714="","",ROUND($F714*$I714,2))</f>
        <v/>
      </c>
      <c r="K714" s="15">
        <f>IF($F714="","",$F714+$H714-$J714)</f>
        <v/>
      </c>
      <c r="L714" s="12" t="n"/>
      <c r="M714">
        <f>IF(OR($A714="",$F714=""),"",IF(YEAR($A714)=Inicio!$C$6,ROUNDUP(MONTH($A714)/3,0),"Otro año"))</f>
        <v/>
      </c>
      <c r="N714">
        <f>IF(OR($A714="",$F714=""),"",IF(YEAR($A714)=Inicio!$C$6,MONTH($A714),""))</f>
        <v/>
      </c>
    </row>
    <row r="715">
      <c r="A715" s="11" t="n"/>
      <c r="B715" s="12" t="n"/>
      <c r="C715" s="12" t="n"/>
      <c r="D715" s="12" t="n"/>
      <c r="E715" s="12" t="n"/>
      <c r="F715" s="13" t="n"/>
      <c r="G715" s="14" t="n"/>
      <c r="H715" s="15">
        <f>IF($F715="","",ROUND($F715*$G715,2))</f>
        <v/>
      </c>
      <c r="I715" s="14" t="n"/>
      <c r="J715" s="15">
        <f>IF($F715="","",ROUND($F715*$I715,2))</f>
        <v/>
      </c>
      <c r="K715" s="15">
        <f>IF($F715="","",$F715+$H715-$J715)</f>
        <v/>
      </c>
      <c r="L715" s="12" t="n"/>
      <c r="M715">
        <f>IF(OR($A715="",$F715=""),"",IF(YEAR($A715)=Inicio!$C$6,ROUNDUP(MONTH($A715)/3,0),"Otro año"))</f>
        <v/>
      </c>
      <c r="N715">
        <f>IF(OR($A715="",$F715=""),"",IF(YEAR($A715)=Inicio!$C$6,MONTH($A715),""))</f>
        <v/>
      </c>
    </row>
    <row r="716">
      <c r="A716" s="11" t="n"/>
      <c r="B716" s="12" t="n"/>
      <c r="C716" s="12" t="n"/>
      <c r="D716" s="12" t="n"/>
      <c r="E716" s="12" t="n"/>
      <c r="F716" s="13" t="n"/>
      <c r="G716" s="14" t="n"/>
      <c r="H716" s="15">
        <f>IF($F716="","",ROUND($F716*$G716,2))</f>
        <v/>
      </c>
      <c r="I716" s="14" t="n"/>
      <c r="J716" s="15">
        <f>IF($F716="","",ROUND($F716*$I716,2))</f>
        <v/>
      </c>
      <c r="K716" s="15">
        <f>IF($F716="","",$F716+$H716-$J716)</f>
        <v/>
      </c>
      <c r="L716" s="12" t="n"/>
      <c r="M716">
        <f>IF(OR($A716="",$F716=""),"",IF(YEAR($A716)=Inicio!$C$6,ROUNDUP(MONTH($A716)/3,0),"Otro año"))</f>
        <v/>
      </c>
      <c r="N716">
        <f>IF(OR($A716="",$F716=""),"",IF(YEAR($A716)=Inicio!$C$6,MONTH($A716),""))</f>
        <v/>
      </c>
    </row>
    <row r="717">
      <c r="A717" s="11" t="n"/>
      <c r="B717" s="12" t="n"/>
      <c r="C717" s="12" t="n"/>
      <c r="D717" s="12" t="n"/>
      <c r="E717" s="12" t="n"/>
      <c r="F717" s="13" t="n"/>
      <c r="G717" s="14" t="n"/>
      <c r="H717" s="15">
        <f>IF($F717="","",ROUND($F717*$G717,2))</f>
        <v/>
      </c>
      <c r="I717" s="14" t="n"/>
      <c r="J717" s="15">
        <f>IF($F717="","",ROUND($F717*$I717,2))</f>
        <v/>
      </c>
      <c r="K717" s="15">
        <f>IF($F717="","",$F717+$H717-$J717)</f>
        <v/>
      </c>
      <c r="L717" s="12" t="n"/>
      <c r="M717">
        <f>IF(OR($A717="",$F717=""),"",IF(YEAR($A717)=Inicio!$C$6,ROUNDUP(MONTH($A717)/3,0),"Otro año"))</f>
        <v/>
      </c>
      <c r="N717">
        <f>IF(OR($A717="",$F717=""),"",IF(YEAR($A717)=Inicio!$C$6,MONTH($A717),""))</f>
        <v/>
      </c>
    </row>
    <row r="718">
      <c r="A718" s="11" t="n"/>
      <c r="B718" s="12" t="n"/>
      <c r="C718" s="12" t="n"/>
      <c r="D718" s="12" t="n"/>
      <c r="E718" s="12" t="n"/>
      <c r="F718" s="13" t="n"/>
      <c r="G718" s="14" t="n"/>
      <c r="H718" s="15">
        <f>IF($F718="","",ROUND($F718*$G718,2))</f>
        <v/>
      </c>
      <c r="I718" s="14" t="n"/>
      <c r="J718" s="15">
        <f>IF($F718="","",ROUND($F718*$I718,2))</f>
        <v/>
      </c>
      <c r="K718" s="15">
        <f>IF($F718="","",$F718+$H718-$J718)</f>
        <v/>
      </c>
      <c r="L718" s="12" t="n"/>
      <c r="M718">
        <f>IF(OR($A718="",$F718=""),"",IF(YEAR($A718)=Inicio!$C$6,ROUNDUP(MONTH($A718)/3,0),"Otro año"))</f>
        <v/>
      </c>
      <c r="N718">
        <f>IF(OR($A718="",$F718=""),"",IF(YEAR($A718)=Inicio!$C$6,MONTH($A718),""))</f>
        <v/>
      </c>
    </row>
    <row r="719">
      <c r="A719" s="11" t="n"/>
      <c r="B719" s="12" t="n"/>
      <c r="C719" s="12" t="n"/>
      <c r="D719" s="12" t="n"/>
      <c r="E719" s="12" t="n"/>
      <c r="F719" s="13" t="n"/>
      <c r="G719" s="14" t="n"/>
      <c r="H719" s="15">
        <f>IF($F719="","",ROUND($F719*$G719,2))</f>
        <v/>
      </c>
      <c r="I719" s="14" t="n"/>
      <c r="J719" s="15">
        <f>IF($F719="","",ROUND($F719*$I719,2))</f>
        <v/>
      </c>
      <c r="K719" s="15">
        <f>IF($F719="","",$F719+$H719-$J719)</f>
        <v/>
      </c>
      <c r="L719" s="12" t="n"/>
      <c r="M719">
        <f>IF(OR($A719="",$F719=""),"",IF(YEAR($A719)=Inicio!$C$6,ROUNDUP(MONTH($A719)/3,0),"Otro año"))</f>
        <v/>
      </c>
      <c r="N719">
        <f>IF(OR($A719="",$F719=""),"",IF(YEAR($A719)=Inicio!$C$6,MONTH($A719),""))</f>
        <v/>
      </c>
    </row>
    <row r="720">
      <c r="A720" s="11" t="n"/>
      <c r="B720" s="12" t="n"/>
      <c r="C720" s="12" t="n"/>
      <c r="D720" s="12" t="n"/>
      <c r="E720" s="12" t="n"/>
      <c r="F720" s="13" t="n"/>
      <c r="G720" s="14" t="n"/>
      <c r="H720" s="15">
        <f>IF($F720="","",ROUND($F720*$G720,2))</f>
        <v/>
      </c>
      <c r="I720" s="14" t="n"/>
      <c r="J720" s="15">
        <f>IF($F720="","",ROUND($F720*$I720,2))</f>
        <v/>
      </c>
      <c r="K720" s="15">
        <f>IF($F720="","",$F720+$H720-$J720)</f>
        <v/>
      </c>
      <c r="L720" s="12" t="n"/>
      <c r="M720">
        <f>IF(OR($A720="",$F720=""),"",IF(YEAR($A720)=Inicio!$C$6,ROUNDUP(MONTH($A720)/3,0),"Otro año"))</f>
        <v/>
      </c>
      <c r="N720">
        <f>IF(OR($A720="",$F720=""),"",IF(YEAR($A720)=Inicio!$C$6,MONTH($A720),""))</f>
        <v/>
      </c>
    </row>
    <row r="721">
      <c r="A721" s="11" t="n"/>
      <c r="B721" s="12" t="n"/>
      <c r="C721" s="12" t="n"/>
      <c r="D721" s="12" t="n"/>
      <c r="E721" s="12" t="n"/>
      <c r="F721" s="13" t="n"/>
      <c r="G721" s="14" t="n"/>
      <c r="H721" s="15">
        <f>IF($F721="","",ROUND($F721*$G721,2))</f>
        <v/>
      </c>
      <c r="I721" s="14" t="n"/>
      <c r="J721" s="15">
        <f>IF($F721="","",ROUND($F721*$I721,2))</f>
        <v/>
      </c>
      <c r="K721" s="15">
        <f>IF($F721="","",$F721+$H721-$J721)</f>
        <v/>
      </c>
      <c r="L721" s="12" t="n"/>
      <c r="M721">
        <f>IF(OR($A721="",$F721=""),"",IF(YEAR($A721)=Inicio!$C$6,ROUNDUP(MONTH($A721)/3,0),"Otro año"))</f>
        <v/>
      </c>
      <c r="N721">
        <f>IF(OR($A721="",$F721=""),"",IF(YEAR($A721)=Inicio!$C$6,MONTH($A721),""))</f>
        <v/>
      </c>
    </row>
    <row r="722">
      <c r="A722" s="11" t="n"/>
      <c r="B722" s="12" t="n"/>
      <c r="C722" s="12" t="n"/>
      <c r="D722" s="12" t="n"/>
      <c r="E722" s="12" t="n"/>
      <c r="F722" s="13" t="n"/>
      <c r="G722" s="14" t="n"/>
      <c r="H722" s="15">
        <f>IF($F722="","",ROUND($F722*$G722,2))</f>
        <v/>
      </c>
      <c r="I722" s="14" t="n"/>
      <c r="J722" s="15">
        <f>IF($F722="","",ROUND($F722*$I722,2))</f>
        <v/>
      </c>
      <c r="K722" s="15">
        <f>IF($F722="","",$F722+$H722-$J722)</f>
        <v/>
      </c>
      <c r="L722" s="12" t="n"/>
      <c r="M722">
        <f>IF(OR($A722="",$F722=""),"",IF(YEAR($A722)=Inicio!$C$6,ROUNDUP(MONTH($A722)/3,0),"Otro año"))</f>
        <v/>
      </c>
      <c r="N722">
        <f>IF(OR($A722="",$F722=""),"",IF(YEAR($A722)=Inicio!$C$6,MONTH($A722),""))</f>
        <v/>
      </c>
    </row>
    <row r="723">
      <c r="A723" s="11" t="n"/>
      <c r="B723" s="12" t="n"/>
      <c r="C723" s="12" t="n"/>
      <c r="D723" s="12" t="n"/>
      <c r="E723" s="12" t="n"/>
      <c r="F723" s="13" t="n"/>
      <c r="G723" s="14" t="n"/>
      <c r="H723" s="15">
        <f>IF($F723="","",ROUND($F723*$G723,2))</f>
        <v/>
      </c>
      <c r="I723" s="14" t="n"/>
      <c r="J723" s="15">
        <f>IF($F723="","",ROUND($F723*$I723,2))</f>
        <v/>
      </c>
      <c r="K723" s="15">
        <f>IF($F723="","",$F723+$H723-$J723)</f>
        <v/>
      </c>
      <c r="L723" s="12" t="n"/>
      <c r="M723">
        <f>IF(OR($A723="",$F723=""),"",IF(YEAR($A723)=Inicio!$C$6,ROUNDUP(MONTH($A723)/3,0),"Otro año"))</f>
        <v/>
      </c>
      <c r="N723">
        <f>IF(OR($A723="",$F723=""),"",IF(YEAR($A723)=Inicio!$C$6,MONTH($A723),""))</f>
        <v/>
      </c>
    </row>
    <row r="724">
      <c r="A724" s="11" t="n"/>
      <c r="B724" s="12" t="n"/>
      <c r="C724" s="12" t="n"/>
      <c r="D724" s="12" t="n"/>
      <c r="E724" s="12" t="n"/>
      <c r="F724" s="13" t="n"/>
      <c r="G724" s="14" t="n"/>
      <c r="H724" s="15">
        <f>IF($F724="","",ROUND($F724*$G724,2))</f>
        <v/>
      </c>
      <c r="I724" s="14" t="n"/>
      <c r="J724" s="15">
        <f>IF($F724="","",ROUND($F724*$I724,2))</f>
        <v/>
      </c>
      <c r="K724" s="15">
        <f>IF($F724="","",$F724+$H724-$J724)</f>
        <v/>
      </c>
      <c r="L724" s="12" t="n"/>
      <c r="M724">
        <f>IF(OR($A724="",$F724=""),"",IF(YEAR($A724)=Inicio!$C$6,ROUNDUP(MONTH($A724)/3,0),"Otro año"))</f>
        <v/>
      </c>
      <c r="N724">
        <f>IF(OR($A724="",$F724=""),"",IF(YEAR($A724)=Inicio!$C$6,MONTH($A724),""))</f>
        <v/>
      </c>
    </row>
    <row r="725">
      <c r="A725" s="11" t="n"/>
      <c r="B725" s="12" t="n"/>
      <c r="C725" s="12" t="n"/>
      <c r="D725" s="12" t="n"/>
      <c r="E725" s="12" t="n"/>
      <c r="F725" s="13" t="n"/>
      <c r="G725" s="14" t="n"/>
      <c r="H725" s="15">
        <f>IF($F725="","",ROUND($F725*$G725,2))</f>
        <v/>
      </c>
      <c r="I725" s="14" t="n"/>
      <c r="J725" s="15">
        <f>IF($F725="","",ROUND($F725*$I725,2))</f>
        <v/>
      </c>
      <c r="K725" s="15">
        <f>IF($F725="","",$F725+$H725-$J725)</f>
        <v/>
      </c>
      <c r="L725" s="12" t="n"/>
      <c r="M725">
        <f>IF(OR($A725="",$F725=""),"",IF(YEAR($A725)=Inicio!$C$6,ROUNDUP(MONTH($A725)/3,0),"Otro año"))</f>
        <v/>
      </c>
      <c r="N725">
        <f>IF(OR($A725="",$F725=""),"",IF(YEAR($A725)=Inicio!$C$6,MONTH($A725),""))</f>
        <v/>
      </c>
    </row>
    <row r="726">
      <c r="A726" s="11" t="n"/>
      <c r="B726" s="12" t="n"/>
      <c r="C726" s="12" t="n"/>
      <c r="D726" s="12" t="n"/>
      <c r="E726" s="12" t="n"/>
      <c r="F726" s="13" t="n"/>
      <c r="G726" s="14" t="n"/>
      <c r="H726" s="15">
        <f>IF($F726="","",ROUND($F726*$G726,2))</f>
        <v/>
      </c>
      <c r="I726" s="14" t="n"/>
      <c r="J726" s="15">
        <f>IF($F726="","",ROUND($F726*$I726,2))</f>
        <v/>
      </c>
      <c r="K726" s="15">
        <f>IF($F726="","",$F726+$H726-$J726)</f>
        <v/>
      </c>
      <c r="L726" s="12" t="n"/>
      <c r="M726">
        <f>IF(OR($A726="",$F726=""),"",IF(YEAR($A726)=Inicio!$C$6,ROUNDUP(MONTH($A726)/3,0),"Otro año"))</f>
        <v/>
      </c>
      <c r="N726">
        <f>IF(OR($A726="",$F726=""),"",IF(YEAR($A726)=Inicio!$C$6,MONTH($A726),""))</f>
        <v/>
      </c>
    </row>
    <row r="727">
      <c r="A727" s="11" t="n"/>
      <c r="B727" s="12" t="n"/>
      <c r="C727" s="12" t="n"/>
      <c r="D727" s="12" t="n"/>
      <c r="E727" s="12" t="n"/>
      <c r="F727" s="13" t="n"/>
      <c r="G727" s="14" t="n"/>
      <c r="H727" s="15">
        <f>IF($F727="","",ROUND($F727*$G727,2))</f>
        <v/>
      </c>
      <c r="I727" s="14" t="n"/>
      <c r="J727" s="15">
        <f>IF($F727="","",ROUND($F727*$I727,2))</f>
        <v/>
      </c>
      <c r="K727" s="15">
        <f>IF($F727="","",$F727+$H727-$J727)</f>
        <v/>
      </c>
      <c r="L727" s="12" t="n"/>
      <c r="M727">
        <f>IF(OR($A727="",$F727=""),"",IF(YEAR($A727)=Inicio!$C$6,ROUNDUP(MONTH($A727)/3,0),"Otro año"))</f>
        <v/>
      </c>
      <c r="N727">
        <f>IF(OR($A727="",$F727=""),"",IF(YEAR($A727)=Inicio!$C$6,MONTH($A727),""))</f>
        <v/>
      </c>
    </row>
    <row r="728">
      <c r="A728" s="11" t="n"/>
      <c r="B728" s="12" t="n"/>
      <c r="C728" s="12" t="n"/>
      <c r="D728" s="12" t="n"/>
      <c r="E728" s="12" t="n"/>
      <c r="F728" s="13" t="n"/>
      <c r="G728" s="14" t="n"/>
      <c r="H728" s="15">
        <f>IF($F728="","",ROUND($F728*$G728,2))</f>
        <v/>
      </c>
      <c r="I728" s="14" t="n"/>
      <c r="J728" s="15">
        <f>IF($F728="","",ROUND($F728*$I728,2))</f>
        <v/>
      </c>
      <c r="K728" s="15">
        <f>IF($F728="","",$F728+$H728-$J728)</f>
        <v/>
      </c>
      <c r="L728" s="12" t="n"/>
      <c r="M728">
        <f>IF(OR($A728="",$F728=""),"",IF(YEAR($A728)=Inicio!$C$6,ROUNDUP(MONTH($A728)/3,0),"Otro año"))</f>
        <v/>
      </c>
      <c r="N728">
        <f>IF(OR($A728="",$F728=""),"",IF(YEAR($A728)=Inicio!$C$6,MONTH($A728),""))</f>
        <v/>
      </c>
    </row>
    <row r="729">
      <c r="A729" s="11" t="n"/>
      <c r="B729" s="12" t="n"/>
      <c r="C729" s="12" t="n"/>
      <c r="D729" s="12" t="n"/>
      <c r="E729" s="12" t="n"/>
      <c r="F729" s="13" t="n"/>
      <c r="G729" s="14" t="n"/>
      <c r="H729" s="15">
        <f>IF($F729="","",ROUND($F729*$G729,2))</f>
        <v/>
      </c>
      <c r="I729" s="14" t="n"/>
      <c r="J729" s="15">
        <f>IF($F729="","",ROUND($F729*$I729,2))</f>
        <v/>
      </c>
      <c r="K729" s="15">
        <f>IF($F729="","",$F729+$H729-$J729)</f>
        <v/>
      </c>
      <c r="L729" s="12" t="n"/>
      <c r="M729">
        <f>IF(OR($A729="",$F729=""),"",IF(YEAR($A729)=Inicio!$C$6,ROUNDUP(MONTH($A729)/3,0),"Otro año"))</f>
        <v/>
      </c>
      <c r="N729">
        <f>IF(OR($A729="",$F729=""),"",IF(YEAR($A729)=Inicio!$C$6,MONTH($A729),""))</f>
        <v/>
      </c>
    </row>
    <row r="730">
      <c r="A730" s="11" t="n"/>
      <c r="B730" s="12" t="n"/>
      <c r="C730" s="12" t="n"/>
      <c r="D730" s="12" t="n"/>
      <c r="E730" s="12" t="n"/>
      <c r="F730" s="13" t="n"/>
      <c r="G730" s="14" t="n"/>
      <c r="H730" s="15">
        <f>IF($F730="","",ROUND($F730*$G730,2))</f>
        <v/>
      </c>
      <c r="I730" s="14" t="n"/>
      <c r="J730" s="15">
        <f>IF($F730="","",ROUND($F730*$I730,2))</f>
        <v/>
      </c>
      <c r="K730" s="15">
        <f>IF($F730="","",$F730+$H730-$J730)</f>
        <v/>
      </c>
      <c r="L730" s="12" t="n"/>
      <c r="M730">
        <f>IF(OR($A730="",$F730=""),"",IF(YEAR($A730)=Inicio!$C$6,ROUNDUP(MONTH($A730)/3,0),"Otro año"))</f>
        <v/>
      </c>
      <c r="N730">
        <f>IF(OR($A730="",$F730=""),"",IF(YEAR($A730)=Inicio!$C$6,MONTH($A730),""))</f>
        <v/>
      </c>
    </row>
    <row r="731">
      <c r="A731" s="11" t="n"/>
      <c r="B731" s="12" t="n"/>
      <c r="C731" s="12" t="n"/>
      <c r="D731" s="12" t="n"/>
      <c r="E731" s="12" t="n"/>
      <c r="F731" s="13" t="n"/>
      <c r="G731" s="14" t="n"/>
      <c r="H731" s="15">
        <f>IF($F731="","",ROUND($F731*$G731,2))</f>
        <v/>
      </c>
      <c r="I731" s="14" t="n"/>
      <c r="J731" s="15">
        <f>IF($F731="","",ROUND($F731*$I731,2))</f>
        <v/>
      </c>
      <c r="K731" s="15">
        <f>IF($F731="","",$F731+$H731-$J731)</f>
        <v/>
      </c>
      <c r="L731" s="12" t="n"/>
      <c r="M731">
        <f>IF(OR($A731="",$F731=""),"",IF(YEAR($A731)=Inicio!$C$6,ROUNDUP(MONTH($A731)/3,0),"Otro año"))</f>
        <v/>
      </c>
      <c r="N731">
        <f>IF(OR($A731="",$F731=""),"",IF(YEAR($A731)=Inicio!$C$6,MONTH($A731),""))</f>
        <v/>
      </c>
    </row>
    <row r="732">
      <c r="A732" s="11" t="n"/>
      <c r="B732" s="12" t="n"/>
      <c r="C732" s="12" t="n"/>
      <c r="D732" s="12" t="n"/>
      <c r="E732" s="12" t="n"/>
      <c r="F732" s="13" t="n"/>
      <c r="G732" s="14" t="n"/>
      <c r="H732" s="15">
        <f>IF($F732="","",ROUND($F732*$G732,2))</f>
        <v/>
      </c>
      <c r="I732" s="14" t="n"/>
      <c r="J732" s="15">
        <f>IF($F732="","",ROUND($F732*$I732,2))</f>
        <v/>
      </c>
      <c r="K732" s="15">
        <f>IF($F732="","",$F732+$H732-$J732)</f>
        <v/>
      </c>
      <c r="L732" s="12" t="n"/>
      <c r="M732">
        <f>IF(OR($A732="",$F732=""),"",IF(YEAR($A732)=Inicio!$C$6,ROUNDUP(MONTH($A732)/3,0),"Otro año"))</f>
        <v/>
      </c>
      <c r="N732">
        <f>IF(OR($A732="",$F732=""),"",IF(YEAR($A732)=Inicio!$C$6,MONTH($A732),""))</f>
        <v/>
      </c>
    </row>
    <row r="733">
      <c r="A733" s="11" t="n"/>
      <c r="B733" s="12" t="n"/>
      <c r="C733" s="12" t="n"/>
      <c r="D733" s="12" t="n"/>
      <c r="E733" s="12" t="n"/>
      <c r="F733" s="13" t="n"/>
      <c r="G733" s="14" t="n"/>
      <c r="H733" s="15">
        <f>IF($F733="","",ROUND($F733*$G733,2))</f>
        <v/>
      </c>
      <c r="I733" s="14" t="n"/>
      <c r="J733" s="15">
        <f>IF($F733="","",ROUND($F733*$I733,2))</f>
        <v/>
      </c>
      <c r="K733" s="15">
        <f>IF($F733="","",$F733+$H733-$J733)</f>
        <v/>
      </c>
      <c r="L733" s="12" t="n"/>
      <c r="M733">
        <f>IF(OR($A733="",$F733=""),"",IF(YEAR($A733)=Inicio!$C$6,ROUNDUP(MONTH($A733)/3,0),"Otro año"))</f>
        <v/>
      </c>
      <c r="N733">
        <f>IF(OR($A733="",$F733=""),"",IF(YEAR($A733)=Inicio!$C$6,MONTH($A733),""))</f>
        <v/>
      </c>
    </row>
    <row r="734">
      <c r="A734" s="11" t="n"/>
      <c r="B734" s="12" t="n"/>
      <c r="C734" s="12" t="n"/>
      <c r="D734" s="12" t="n"/>
      <c r="E734" s="12" t="n"/>
      <c r="F734" s="13" t="n"/>
      <c r="G734" s="14" t="n"/>
      <c r="H734" s="15">
        <f>IF($F734="","",ROUND($F734*$G734,2))</f>
        <v/>
      </c>
      <c r="I734" s="14" t="n"/>
      <c r="J734" s="15">
        <f>IF($F734="","",ROUND($F734*$I734,2))</f>
        <v/>
      </c>
      <c r="K734" s="15">
        <f>IF($F734="","",$F734+$H734-$J734)</f>
        <v/>
      </c>
      <c r="L734" s="12" t="n"/>
      <c r="M734">
        <f>IF(OR($A734="",$F734=""),"",IF(YEAR($A734)=Inicio!$C$6,ROUNDUP(MONTH($A734)/3,0),"Otro año"))</f>
        <v/>
      </c>
      <c r="N734">
        <f>IF(OR($A734="",$F734=""),"",IF(YEAR($A734)=Inicio!$C$6,MONTH($A734),""))</f>
        <v/>
      </c>
    </row>
    <row r="735">
      <c r="A735" s="11" t="n"/>
      <c r="B735" s="12" t="n"/>
      <c r="C735" s="12" t="n"/>
      <c r="D735" s="12" t="n"/>
      <c r="E735" s="12" t="n"/>
      <c r="F735" s="13" t="n"/>
      <c r="G735" s="14" t="n"/>
      <c r="H735" s="15">
        <f>IF($F735="","",ROUND($F735*$G735,2))</f>
        <v/>
      </c>
      <c r="I735" s="14" t="n"/>
      <c r="J735" s="15">
        <f>IF($F735="","",ROUND($F735*$I735,2))</f>
        <v/>
      </c>
      <c r="K735" s="15">
        <f>IF($F735="","",$F735+$H735-$J735)</f>
        <v/>
      </c>
      <c r="L735" s="12" t="n"/>
      <c r="M735">
        <f>IF(OR($A735="",$F735=""),"",IF(YEAR($A735)=Inicio!$C$6,ROUNDUP(MONTH($A735)/3,0),"Otro año"))</f>
        <v/>
      </c>
      <c r="N735">
        <f>IF(OR($A735="",$F735=""),"",IF(YEAR($A735)=Inicio!$C$6,MONTH($A735),""))</f>
        <v/>
      </c>
    </row>
    <row r="736">
      <c r="A736" s="11" t="n"/>
      <c r="B736" s="12" t="n"/>
      <c r="C736" s="12" t="n"/>
      <c r="D736" s="12" t="n"/>
      <c r="E736" s="12" t="n"/>
      <c r="F736" s="13" t="n"/>
      <c r="G736" s="14" t="n"/>
      <c r="H736" s="15">
        <f>IF($F736="","",ROUND($F736*$G736,2))</f>
        <v/>
      </c>
      <c r="I736" s="14" t="n"/>
      <c r="J736" s="15">
        <f>IF($F736="","",ROUND($F736*$I736,2))</f>
        <v/>
      </c>
      <c r="K736" s="15">
        <f>IF($F736="","",$F736+$H736-$J736)</f>
        <v/>
      </c>
      <c r="L736" s="12" t="n"/>
      <c r="M736">
        <f>IF(OR($A736="",$F736=""),"",IF(YEAR($A736)=Inicio!$C$6,ROUNDUP(MONTH($A736)/3,0),"Otro año"))</f>
        <v/>
      </c>
      <c r="N736">
        <f>IF(OR($A736="",$F736=""),"",IF(YEAR($A736)=Inicio!$C$6,MONTH($A736),""))</f>
        <v/>
      </c>
    </row>
    <row r="737">
      <c r="A737" s="11" t="n"/>
      <c r="B737" s="12" t="n"/>
      <c r="C737" s="12" t="n"/>
      <c r="D737" s="12" t="n"/>
      <c r="E737" s="12" t="n"/>
      <c r="F737" s="13" t="n"/>
      <c r="G737" s="14" t="n"/>
      <c r="H737" s="15">
        <f>IF($F737="","",ROUND($F737*$G737,2))</f>
        <v/>
      </c>
      <c r="I737" s="14" t="n"/>
      <c r="J737" s="15">
        <f>IF($F737="","",ROUND($F737*$I737,2))</f>
        <v/>
      </c>
      <c r="K737" s="15">
        <f>IF($F737="","",$F737+$H737-$J737)</f>
        <v/>
      </c>
      <c r="L737" s="12" t="n"/>
      <c r="M737">
        <f>IF(OR($A737="",$F737=""),"",IF(YEAR($A737)=Inicio!$C$6,ROUNDUP(MONTH($A737)/3,0),"Otro año"))</f>
        <v/>
      </c>
      <c r="N737">
        <f>IF(OR($A737="",$F737=""),"",IF(YEAR($A737)=Inicio!$C$6,MONTH($A737),""))</f>
        <v/>
      </c>
    </row>
    <row r="738">
      <c r="A738" s="11" t="n"/>
      <c r="B738" s="12" t="n"/>
      <c r="C738" s="12" t="n"/>
      <c r="D738" s="12" t="n"/>
      <c r="E738" s="12" t="n"/>
      <c r="F738" s="13" t="n"/>
      <c r="G738" s="14" t="n"/>
      <c r="H738" s="15">
        <f>IF($F738="","",ROUND($F738*$G738,2))</f>
        <v/>
      </c>
      <c r="I738" s="14" t="n"/>
      <c r="J738" s="15">
        <f>IF($F738="","",ROUND($F738*$I738,2))</f>
        <v/>
      </c>
      <c r="K738" s="15">
        <f>IF($F738="","",$F738+$H738-$J738)</f>
        <v/>
      </c>
      <c r="L738" s="12" t="n"/>
      <c r="M738">
        <f>IF(OR($A738="",$F738=""),"",IF(YEAR($A738)=Inicio!$C$6,ROUNDUP(MONTH($A738)/3,0),"Otro año"))</f>
        <v/>
      </c>
      <c r="N738">
        <f>IF(OR($A738="",$F738=""),"",IF(YEAR($A738)=Inicio!$C$6,MONTH($A738),""))</f>
        <v/>
      </c>
    </row>
    <row r="739">
      <c r="A739" s="11" t="n"/>
      <c r="B739" s="12" t="n"/>
      <c r="C739" s="12" t="n"/>
      <c r="D739" s="12" t="n"/>
      <c r="E739" s="12" t="n"/>
      <c r="F739" s="13" t="n"/>
      <c r="G739" s="14" t="n"/>
      <c r="H739" s="15">
        <f>IF($F739="","",ROUND($F739*$G739,2))</f>
        <v/>
      </c>
      <c r="I739" s="14" t="n"/>
      <c r="J739" s="15">
        <f>IF($F739="","",ROUND($F739*$I739,2))</f>
        <v/>
      </c>
      <c r="K739" s="15">
        <f>IF($F739="","",$F739+$H739-$J739)</f>
        <v/>
      </c>
      <c r="L739" s="12" t="n"/>
      <c r="M739">
        <f>IF(OR($A739="",$F739=""),"",IF(YEAR($A739)=Inicio!$C$6,ROUNDUP(MONTH($A739)/3,0),"Otro año"))</f>
        <v/>
      </c>
      <c r="N739">
        <f>IF(OR($A739="",$F739=""),"",IF(YEAR($A739)=Inicio!$C$6,MONTH($A739),""))</f>
        <v/>
      </c>
    </row>
    <row r="740">
      <c r="A740" s="11" t="n"/>
      <c r="B740" s="12" t="n"/>
      <c r="C740" s="12" t="n"/>
      <c r="D740" s="12" t="n"/>
      <c r="E740" s="12" t="n"/>
      <c r="F740" s="13" t="n"/>
      <c r="G740" s="14" t="n"/>
      <c r="H740" s="15">
        <f>IF($F740="","",ROUND($F740*$G740,2))</f>
        <v/>
      </c>
      <c r="I740" s="14" t="n"/>
      <c r="J740" s="15">
        <f>IF($F740="","",ROUND($F740*$I740,2))</f>
        <v/>
      </c>
      <c r="K740" s="15">
        <f>IF($F740="","",$F740+$H740-$J740)</f>
        <v/>
      </c>
      <c r="L740" s="12" t="n"/>
      <c r="M740">
        <f>IF(OR($A740="",$F740=""),"",IF(YEAR($A740)=Inicio!$C$6,ROUNDUP(MONTH($A740)/3,0),"Otro año"))</f>
        <v/>
      </c>
      <c r="N740">
        <f>IF(OR($A740="",$F740=""),"",IF(YEAR($A740)=Inicio!$C$6,MONTH($A740),""))</f>
        <v/>
      </c>
    </row>
    <row r="741">
      <c r="A741" s="11" t="n"/>
      <c r="B741" s="12" t="n"/>
      <c r="C741" s="12" t="n"/>
      <c r="D741" s="12" t="n"/>
      <c r="E741" s="12" t="n"/>
      <c r="F741" s="13" t="n"/>
      <c r="G741" s="14" t="n"/>
      <c r="H741" s="15">
        <f>IF($F741="","",ROUND($F741*$G741,2))</f>
        <v/>
      </c>
      <c r="I741" s="14" t="n"/>
      <c r="J741" s="15">
        <f>IF($F741="","",ROUND($F741*$I741,2))</f>
        <v/>
      </c>
      <c r="K741" s="15">
        <f>IF($F741="","",$F741+$H741-$J741)</f>
        <v/>
      </c>
      <c r="L741" s="12" t="n"/>
      <c r="M741">
        <f>IF(OR($A741="",$F741=""),"",IF(YEAR($A741)=Inicio!$C$6,ROUNDUP(MONTH($A741)/3,0),"Otro año"))</f>
        <v/>
      </c>
      <c r="N741">
        <f>IF(OR($A741="",$F741=""),"",IF(YEAR($A741)=Inicio!$C$6,MONTH($A741),""))</f>
        <v/>
      </c>
    </row>
    <row r="742">
      <c r="A742" s="11" t="n"/>
      <c r="B742" s="12" t="n"/>
      <c r="C742" s="12" t="n"/>
      <c r="D742" s="12" t="n"/>
      <c r="E742" s="12" t="n"/>
      <c r="F742" s="13" t="n"/>
      <c r="G742" s="14" t="n"/>
      <c r="H742" s="15">
        <f>IF($F742="","",ROUND($F742*$G742,2))</f>
        <v/>
      </c>
      <c r="I742" s="14" t="n"/>
      <c r="J742" s="15">
        <f>IF($F742="","",ROUND($F742*$I742,2))</f>
        <v/>
      </c>
      <c r="K742" s="15">
        <f>IF($F742="","",$F742+$H742-$J742)</f>
        <v/>
      </c>
      <c r="L742" s="12" t="n"/>
      <c r="M742">
        <f>IF(OR($A742="",$F742=""),"",IF(YEAR($A742)=Inicio!$C$6,ROUNDUP(MONTH($A742)/3,0),"Otro año"))</f>
        <v/>
      </c>
      <c r="N742">
        <f>IF(OR($A742="",$F742=""),"",IF(YEAR($A742)=Inicio!$C$6,MONTH($A742),""))</f>
        <v/>
      </c>
    </row>
    <row r="743">
      <c r="A743" s="11" t="n"/>
      <c r="B743" s="12" t="n"/>
      <c r="C743" s="12" t="n"/>
      <c r="D743" s="12" t="n"/>
      <c r="E743" s="12" t="n"/>
      <c r="F743" s="13" t="n"/>
      <c r="G743" s="14" t="n"/>
      <c r="H743" s="15">
        <f>IF($F743="","",ROUND($F743*$G743,2))</f>
        <v/>
      </c>
      <c r="I743" s="14" t="n"/>
      <c r="J743" s="15">
        <f>IF($F743="","",ROUND($F743*$I743,2))</f>
        <v/>
      </c>
      <c r="K743" s="15">
        <f>IF($F743="","",$F743+$H743-$J743)</f>
        <v/>
      </c>
      <c r="L743" s="12" t="n"/>
      <c r="M743">
        <f>IF(OR($A743="",$F743=""),"",IF(YEAR($A743)=Inicio!$C$6,ROUNDUP(MONTH($A743)/3,0),"Otro año"))</f>
        <v/>
      </c>
      <c r="N743">
        <f>IF(OR($A743="",$F743=""),"",IF(YEAR($A743)=Inicio!$C$6,MONTH($A743),""))</f>
        <v/>
      </c>
    </row>
    <row r="744">
      <c r="A744" s="11" t="n"/>
      <c r="B744" s="12" t="n"/>
      <c r="C744" s="12" t="n"/>
      <c r="D744" s="12" t="n"/>
      <c r="E744" s="12" t="n"/>
      <c r="F744" s="13" t="n"/>
      <c r="G744" s="14" t="n"/>
      <c r="H744" s="15">
        <f>IF($F744="","",ROUND($F744*$G744,2))</f>
        <v/>
      </c>
      <c r="I744" s="14" t="n"/>
      <c r="J744" s="15">
        <f>IF($F744="","",ROUND($F744*$I744,2))</f>
        <v/>
      </c>
      <c r="K744" s="15">
        <f>IF($F744="","",$F744+$H744-$J744)</f>
        <v/>
      </c>
      <c r="L744" s="12" t="n"/>
      <c r="M744">
        <f>IF(OR($A744="",$F744=""),"",IF(YEAR($A744)=Inicio!$C$6,ROUNDUP(MONTH($A744)/3,0),"Otro año"))</f>
        <v/>
      </c>
      <c r="N744">
        <f>IF(OR($A744="",$F744=""),"",IF(YEAR($A744)=Inicio!$C$6,MONTH($A744),""))</f>
        <v/>
      </c>
    </row>
    <row r="745">
      <c r="A745" s="11" t="n"/>
      <c r="B745" s="12" t="n"/>
      <c r="C745" s="12" t="n"/>
      <c r="D745" s="12" t="n"/>
      <c r="E745" s="12" t="n"/>
      <c r="F745" s="13" t="n"/>
      <c r="G745" s="14" t="n"/>
      <c r="H745" s="15">
        <f>IF($F745="","",ROUND($F745*$G745,2))</f>
        <v/>
      </c>
      <c r="I745" s="14" t="n"/>
      <c r="J745" s="15">
        <f>IF($F745="","",ROUND($F745*$I745,2))</f>
        <v/>
      </c>
      <c r="K745" s="15">
        <f>IF($F745="","",$F745+$H745-$J745)</f>
        <v/>
      </c>
      <c r="L745" s="12" t="n"/>
      <c r="M745">
        <f>IF(OR($A745="",$F745=""),"",IF(YEAR($A745)=Inicio!$C$6,ROUNDUP(MONTH($A745)/3,0),"Otro año"))</f>
        <v/>
      </c>
      <c r="N745">
        <f>IF(OR($A745="",$F745=""),"",IF(YEAR($A745)=Inicio!$C$6,MONTH($A745),""))</f>
        <v/>
      </c>
    </row>
    <row r="746">
      <c r="A746" s="11" t="n"/>
      <c r="B746" s="12" t="n"/>
      <c r="C746" s="12" t="n"/>
      <c r="D746" s="12" t="n"/>
      <c r="E746" s="12" t="n"/>
      <c r="F746" s="13" t="n"/>
      <c r="G746" s="14" t="n"/>
      <c r="H746" s="15">
        <f>IF($F746="","",ROUND($F746*$G746,2))</f>
        <v/>
      </c>
      <c r="I746" s="14" t="n"/>
      <c r="J746" s="15">
        <f>IF($F746="","",ROUND($F746*$I746,2))</f>
        <v/>
      </c>
      <c r="K746" s="15">
        <f>IF($F746="","",$F746+$H746-$J746)</f>
        <v/>
      </c>
      <c r="L746" s="12" t="n"/>
      <c r="M746">
        <f>IF(OR($A746="",$F746=""),"",IF(YEAR($A746)=Inicio!$C$6,ROUNDUP(MONTH($A746)/3,0),"Otro año"))</f>
        <v/>
      </c>
      <c r="N746">
        <f>IF(OR($A746="",$F746=""),"",IF(YEAR($A746)=Inicio!$C$6,MONTH($A746),""))</f>
        <v/>
      </c>
    </row>
    <row r="747">
      <c r="A747" s="11" t="n"/>
      <c r="B747" s="12" t="n"/>
      <c r="C747" s="12" t="n"/>
      <c r="D747" s="12" t="n"/>
      <c r="E747" s="12" t="n"/>
      <c r="F747" s="13" t="n"/>
      <c r="G747" s="14" t="n"/>
      <c r="H747" s="15">
        <f>IF($F747="","",ROUND($F747*$G747,2))</f>
        <v/>
      </c>
      <c r="I747" s="14" t="n"/>
      <c r="J747" s="15">
        <f>IF($F747="","",ROUND($F747*$I747,2))</f>
        <v/>
      </c>
      <c r="K747" s="15">
        <f>IF($F747="","",$F747+$H747-$J747)</f>
        <v/>
      </c>
      <c r="L747" s="12" t="n"/>
      <c r="M747">
        <f>IF(OR($A747="",$F747=""),"",IF(YEAR($A747)=Inicio!$C$6,ROUNDUP(MONTH($A747)/3,0),"Otro año"))</f>
        <v/>
      </c>
      <c r="N747">
        <f>IF(OR($A747="",$F747=""),"",IF(YEAR($A747)=Inicio!$C$6,MONTH($A747),""))</f>
        <v/>
      </c>
    </row>
    <row r="748">
      <c r="A748" s="11" t="n"/>
      <c r="B748" s="12" t="n"/>
      <c r="C748" s="12" t="n"/>
      <c r="D748" s="12" t="n"/>
      <c r="E748" s="12" t="n"/>
      <c r="F748" s="13" t="n"/>
      <c r="G748" s="14" t="n"/>
      <c r="H748" s="15">
        <f>IF($F748="","",ROUND($F748*$G748,2))</f>
        <v/>
      </c>
      <c r="I748" s="14" t="n"/>
      <c r="J748" s="15">
        <f>IF($F748="","",ROUND($F748*$I748,2))</f>
        <v/>
      </c>
      <c r="K748" s="15">
        <f>IF($F748="","",$F748+$H748-$J748)</f>
        <v/>
      </c>
      <c r="L748" s="12" t="n"/>
      <c r="M748">
        <f>IF(OR($A748="",$F748=""),"",IF(YEAR($A748)=Inicio!$C$6,ROUNDUP(MONTH($A748)/3,0),"Otro año"))</f>
        <v/>
      </c>
      <c r="N748">
        <f>IF(OR($A748="",$F748=""),"",IF(YEAR($A748)=Inicio!$C$6,MONTH($A748),""))</f>
        <v/>
      </c>
    </row>
    <row r="749">
      <c r="A749" s="11" t="n"/>
      <c r="B749" s="12" t="n"/>
      <c r="C749" s="12" t="n"/>
      <c r="D749" s="12" t="n"/>
      <c r="E749" s="12" t="n"/>
      <c r="F749" s="13" t="n"/>
      <c r="G749" s="14" t="n"/>
      <c r="H749" s="15">
        <f>IF($F749="","",ROUND($F749*$G749,2))</f>
        <v/>
      </c>
      <c r="I749" s="14" t="n"/>
      <c r="J749" s="15">
        <f>IF($F749="","",ROUND($F749*$I749,2))</f>
        <v/>
      </c>
      <c r="K749" s="15">
        <f>IF($F749="","",$F749+$H749-$J749)</f>
        <v/>
      </c>
      <c r="L749" s="12" t="n"/>
      <c r="M749">
        <f>IF(OR($A749="",$F749=""),"",IF(YEAR($A749)=Inicio!$C$6,ROUNDUP(MONTH($A749)/3,0),"Otro año"))</f>
        <v/>
      </c>
      <c r="N749">
        <f>IF(OR($A749="",$F749=""),"",IF(YEAR($A749)=Inicio!$C$6,MONTH($A749),""))</f>
        <v/>
      </c>
    </row>
    <row r="750">
      <c r="A750" s="11" t="n"/>
      <c r="B750" s="12" t="n"/>
      <c r="C750" s="12" t="n"/>
      <c r="D750" s="12" t="n"/>
      <c r="E750" s="12" t="n"/>
      <c r="F750" s="13" t="n"/>
      <c r="G750" s="14" t="n"/>
      <c r="H750" s="15">
        <f>IF($F750="","",ROUND($F750*$G750,2))</f>
        <v/>
      </c>
      <c r="I750" s="14" t="n"/>
      <c r="J750" s="15">
        <f>IF($F750="","",ROUND($F750*$I750,2))</f>
        <v/>
      </c>
      <c r="K750" s="15">
        <f>IF($F750="","",$F750+$H750-$J750)</f>
        <v/>
      </c>
      <c r="L750" s="12" t="n"/>
      <c r="M750">
        <f>IF(OR($A750="",$F750=""),"",IF(YEAR($A750)=Inicio!$C$6,ROUNDUP(MONTH($A750)/3,0),"Otro año"))</f>
        <v/>
      </c>
      <c r="N750">
        <f>IF(OR($A750="",$F750=""),"",IF(YEAR($A750)=Inicio!$C$6,MONTH($A750),""))</f>
        <v/>
      </c>
    </row>
    <row r="751">
      <c r="A751" s="11" t="n"/>
      <c r="B751" s="12" t="n"/>
      <c r="C751" s="12" t="n"/>
      <c r="D751" s="12" t="n"/>
      <c r="E751" s="12" t="n"/>
      <c r="F751" s="13" t="n"/>
      <c r="G751" s="14" t="n"/>
      <c r="H751" s="15">
        <f>IF($F751="","",ROUND($F751*$G751,2))</f>
        <v/>
      </c>
      <c r="I751" s="14" t="n"/>
      <c r="J751" s="15">
        <f>IF($F751="","",ROUND($F751*$I751,2))</f>
        <v/>
      </c>
      <c r="K751" s="15">
        <f>IF($F751="","",$F751+$H751-$J751)</f>
        <v/>
      </c>
      <c r="L751" s="12" t="n"/>
      <c r="M751">
        <f>IF(OR($A751="",$F751=""),"",IF(YEAR($A751)=Inicio!$C$6,ROUNDUP(MONTH($A751)/3,0),"Otro año"))</f>
        <v/>
      </c>
      <c r="N751">
        <f>IF(OR($A751="",$F751=""),"",IF(YEAR($A751)=Inicio!$C$6,MONTH($A751),""))</f>
        <v/>
      </c>
    </row>
    <row r="752">
      <c r="A752" s="11" t="n"/>
      <c r="B752" s="12" t="n"/>
      <c r="C752" s="12" t="n"/>
      <c r="D752" s="12" t="n"/>
      <c r="E752" s="12" t="n"/>
      <c r="F752" s="13" t="n"/>
      <c r="G752" s="14" t="n"/>
      <c r="H752" s="15">
        <f>IF($F752="","",ROUND($F752*$G752,2))</f>
        <v/>
      </c>
      <c r="I752" s="14" t="n"/>
      <c r="J752" s="15">
        <f>IF($F752="","",ROUND($F752*$I752,2))</f>
        <v/>
      </c>
      <c r="K752" s="15">
        <f>IF($F752="","",$F752+$H752-$J752)</f>
        <v/>
      </c>
      <c r="L752" s="12" t="n"/>
      <c r="M752">
        <f>IF(OR($A752="",$F752=""),"",IF(YEAR($A752)=Inicio!$C$6,ROUNDUP(MONTH($A752)/3,0),"Otro año"))</f>
        <v/>
      </c>
      <c r="N752">
        <f>IF(OR($A752="",$F752=""),"",IF(YEAR($A752)=Inicio!$C$6,MONTH($A752),""))</f>
        <v/>
      </c>
    </row>
    <row r="753">
      <c r="A753" s="11" t="n"/>
      <c r="B753" s="12" t="n"/>
      <c r="C753" s="12" t="n"/>
      <c r="D753" s="12" t="n"/>
      <c r="E753" s="12" t="n"/>
      <c r="F753" s="13" t="n"/>
      <c r="G753" s="14" t="n"/>
      <c r="H753" s="15">
        <f>IF($F753="","",ROUND($F753*$G753,2))</f>
        <v/>
      </c>
      <c r="I753" s="14" t="n"/>
      <c r="J753" s="15">
        <f>IF($F753="","",ROUND($F753*$I753,2))</f>
        <v/>
      </c>
      <c r="K753" s="15">
        <f>IF($F753="","",$F753+$H753-$J753)</f>
        <v/>
      </c>
      <c r="L753" s="12" t="n"/>
      <c r="M753">
        <f>IF(OR($A753="",$F753=""),"",IF(YEAR($A753)=Inicio!$C$6,ROUNDUP(MONTH($A753)/3,0),"Otro año"))</f>
        <v/>
      </c>
      <c r="N753">
        <f>IF(OR($A753="",$F753=""),"",IF(YEAR($A753)=Inicio!$C$6,MONTH($A753),""))</f>
        <v/>
      </c>
    </row>
    <row r="754">
      <c r="A754" s="11" t="n"/>
      <c r="B754" s="12" t="n"/>
      <c r="C754" s="12" t="n"/>
      <c r="D754" s="12" t="n"/>
      <c r="E754" s="12" t="n"/>
      <c r="F754" s="13" t="n"/>
      <c r="G754" s="14" t="n"/>
      <c r="H754" s="15">
        <f>IF($F754="","",ROUND($F754*$G754,2))</f>
        <v/>
      </c>
      <c r="I754" s="14" t="n"/>
      <c r="J754" s="15">
        <f>IF($F754="","",ROUND($F754*$I754,2))</f>
        <v/>
      </c>
      <c r="K754" s="15">
        <f>IF($F754="","",$F754+$H754-$J754)</f>
        <v/>
      </c>
      <c r="L754" s="12" t="n"/>
      <c r="M754">
        <f>IF(OR($A754="",$F754=""),"",IF(YEAR($A754)=Inicio!$C$6,ROUNDUP(MONTH($A754)/3,0),"Otro año"))</f>
        <v/>
      </c>
      <c r="N754">
        <f>IF(OR($A754="",$F754=""),"",IF(YEAR($A754)=Inicio!$C$6,MONTH($A754),""))</f>
        <v/>
      </c>
    </row>
    <row r="755">
      <c r="A755" s="11" t="n"/>
      <c r="B755" s="12" t="n"/>
      <c r="C755" s="12" t="n"/>
      <c r="D755" s="12" t="n"/>
      <c r="E755" s="12" t="n"/>
      <c r="F755" s="13" t="n"/>
      <c r="G755" s="14" t="n"/>
      <c r="H755" s="15">
        <f>IF($F755="","",ROUND($F755*$G755,2))</f>
        <v/>
      </c>
      <c r="I755" s="14" t="n"/>
      <c r="J755" s="15">
        <f>IF($F755="","",ROUND($F755*$I755,2))</f>
        <v/>
      </c>
      <c r="K755" s="15">
        <f>IF($F755="","",$F755+$H755-$J755)</f>
        <v/>
      </c>
      <c r="L755" s="12" t="n"/>
      <c r="M755">
        <f>IF(OR($A755="",$F755=""),"",IF(YEAR($A755)=Inicio!$C$6,ROUNDUP(MONTH($A755)/3,0),"Otro año"))</f>
        <v/>
      </c>
      <c r="N755">
        <f>IF(OR($A755="",$F755=""),"",IF(YEAR($A755)=Inicio!$C$6,MONTH($A755),""))</f>
        <v/>
      </c>
    </row>
    <row r="756">
      <c r="A756" s="11" t="n"/>
      <c r="B756" s="12" t="n"/>
      <c r="C756" s="12" t="n"/>
      <c r="D756" s="12" t="n"/>
      <c r="E756" s="12" t="n"/>
      <c r="F756" s="13" t="n"/>
      <c r="G756" s="14" t="n"/>
      <c r="H756" s="15">
        <f>IF($F756="","",ROUND($F756*$G756,2))</f>
        <v/>
      </c>
      <c r="I756" s="14" t="n"/>
      <c r="J756" s="15">
        <f>IF($F756="","",ROUND($F756*$I756,2))</f>
        <v/>
      </c>
      <c r="K756" s="15">
        <f>IF($F756="","",$F756+$H756-$J756)</f>
        <v/>
      </c>
      <c r="L756" s="12" t="n"/>
      <c r="M756">
        <f>IF(OR($A756="",$F756=""),"",IF(YEAR($A756)=Inicio!$C$6,ROUNDUP(MONTH($A756)/3,0),"Otro año"))</f>
        <v/>
      </c>
      <c r="N756">
        <f>IF(OR($A756="",$F756=""),"",IF(YEAR($A756)=Inicio!$C$6,MONTH($A756),""))</f>
        <v/>
      </c>
    </row>
    <row r="757">
      <c r="A757" s="11" t="n"/>
      <c r="B757" s="12" t="n"/>
      <c r="C757" s="12" t="n"/>
      <c r="D757" s="12" t="n"/>
      <c r="E757" s="12" t="n"/>
      <c r="F757" s="13" t="n"/>
      <c r="G757" s="14" t="n"/>
      <c r="H757" s="15">
        <f>IF($F757="","",ROUND($F757*$G757,2))</f>
        <v/>
      </c>
      <c r="I757" s="14" t="n"/>
      <c r="J757" s="15">
        <f>IF($F757="","",ROUND($F757*$I757,2))</f>
        <v/>
      </c>
      <c r="K757" s="15">
        <f>IF($F757="","",$F757+$H757-$J757)</f>
        <v/>
      </c>
      <c r="L757" s="12" t="n"/>
      <c r="M757">
        <f>IF(OR($A757="",$F757=""),"",IF(YEAR($A757)=Inicio!$C$6,ROUNDUP(MONTH($A757)/3,0),"Otro año"))</f>
        <v/>
      </c>
      <c r="N757">
        <f>IF(OR($A757="",$F757=""),"",IF(YEAR($A757)=Inicio!$C$6,MONTH($A757),""))</f>
        <v/>
      </c>
    </row>
    <row r="758">
      <c r="A758" s="11" t="n"/>
      <c r="B758" s="12" t="n"/>
      <c r="C758" s="12" t="n"/>
      <c r="D758" s="12" t="n"/>
      <c r="E758" s="12" t="n"/>
      <c r="F758" s="13" t="n"/>
      <c r="G758" s="14" t="n"/>
      <c r="H758" s="15">
        <f>IF($F758="","",ROUND($F758*$G758,2))</f>
        <v/>
      </c>
      <c r="I758" s="14" t="n"/>
      <c r="J758" s="15">
        <f>IF($F758="","",ROUND($F758*$I758,2))</f>
        <v/>
      </c>
      <c r="K758" s="15">
        <f>IF($F758="","",$F758+$H758-$J758)</f>
        <v/>
      </c>
      <c r="L758" s="12" t="n"/>
      <c r="M758">
        <f>IF(OR($A758="",$F758=""),"",IF(YEAR($A758)=Inicio!$C$6,ROUNDUP(MONTH($A758)/3,0),"Otro año"))</f>
        <v/>
      </c>
      <c r="N758">
        <f>IF(OR($A758="",$F758=""),"",IF(YEAR($A758)=Inicio!$C$6,MONTH($A758),""))</f>
        <v/>
      </c>
    </row>
    <row r="759">
      <c r="A759" s="11" t="n"/>
      <c r="B759" s="12" t="n"/>
      <c r="C759" s="12" t="n"/>
      <c r="D759" s="12" t="n"/>
      <c r="E759" s="12" t="n"/>
      <c r="F759" s="13" t="n"/>
      <c r="G759" s="14" t="n"/>
      <c r="H759" s="15">
        <f>IF($F759="","",ROUND($F759*$G759,2))</f>
        <v/>
      </c>
      <c r="I759" s="14" t="n"/>
      <c r="J759" s="15">
        <f>IF($F759="","",ROUND($F759*$I759,2))</f>
        <v/>
      </c>
      <c r="K759" s="15">
        <f>IF($F759="","",$F759+$H759-$J759)</f>
        <v/>
      </c>
      <c r="L759" s="12" t="n"/>
      <c r="M759">
        <f>IF(OR($A759="",$F759=""),"",IF(YEAR($A759)=Inicio!$C$6,ROUNDUP(MONTH($A759)/3,0),"Otro año"))</f>
        <v/>
      </c>
      <c r="N759">
        <f>IF(OR($A759="",$F759=""),"",IF(YEAR($A759)=Inicio!$C$6,MONTH($A759),""))</f>
        <v/>
      </c>
    </row>
    <row r="760">
      <c r="A760" s="11" t="n"/>
      <c r="B760" s="12" t="n"/>
      <c r="C760" s="12" t="n"/>
      <c r="D760" s="12" t="n"/>
      <c r="E760" s="12" t="n"/>
      <c r="F760" s="13" t="n"/>
      <c r="G760" s="14" t="n"/>
      <c r="H760" s="15">
        <f>IF($F760="","",ROUND($F760*$G760,2))</f>
        <v/>
      </c>
      <c r="I760" s="14" t="n"/>
      <c r="J760" s="15">
        <f>IF($F760="","",ROUND($F760*$I760,2))</f>
        <v/>
      </c>
      <c r="K760" s="15">
        <f>IF($F760="","",$F760+$H760-$J760)</f>
        <v/>
      </c>
      <c r="L760" s="12" t="n"/>
      <c r="M760">
        <f>IF(OR($A760="",$F760=""),"",IF(YEAR($A760)=Inicio!$C$6,ROUNDUP(MONTH($A760)/3,0),"Otro año"))</f>
        <v/>
      </c>
      <c r="N760">
        <f>IF(OR($A760="",$F760=""),"",IF(YEAR($A760)=Inicio!$C$6,MONTH($A760),""))</f>
        <v/>
      </c>
    </row>
    <row r="761">
      <c r="A761" s="11" t="n"/>
      <c r="B761" s="12" t="n"/>
      <c r="C761" s="12" t="n"/>
      <c r="D761" s="12" t="n"/>
      <c r="E761" s="12" t="n"/>
      <c r="F761" s="13" t="n"/>
      <c r="G761" s="14" t="n"/>
      <c r="H761" s="15">
        <f>IF($F761="","",ROUND($F761*$G761,2))</f>
        <v/>
      </c>
      <c r="I761" s="14" t="n"/>
      <c r="J761" s="15">
        <f>IF($F761="","",ROUND($F761*$I761,2))</f>
        <v/>
      </c>
      <c r="K761" s="15">
        <f>IF($F761="","",$F761+$H761-$J761)</f>
        <v/>
      </c>
      <c r="L761" s="12" t="n"/>
      <c r="M761">
        <f>IF(OR($A761="",$F761=""),"",IF(YEAR($A761)=Inicio!$C$6,ROUNDUP(MONTH($A761)/3,0),"Otro año"))</f>
        <v/>
      </c>
      <c r="N761">
        <f>IF(OR($A761="",$F761=""),"",IF(YEAR($A761)=Inicio!$C$6,MONTH($A761),""))</f>
        <v/>
      </c>
    </row>
    <row r="762">
      <c r="A762" s="11" t="n"/>
      <c r="B762" s="12" t="n"/>
      <c r="C762" s="12" t="n"/>
      <c r="D762" s="12" t="n"/>
      <c r="E762" s="12" t="n"/>
      <c r="F762" s="13" t="n"/>
      <c r="G762" s="14" t="n"/>
      <c r="H762" s="15">
        <f>IF($F762="","",ROUND($F762*$G762,2))</f>
        <v/>
      </c>
      <c r="I762" s="14" t="n"/>
      <c r="J762" s="15">
        <f>IF($F762="","",ROUND($F762*$I762,2))</f>
        <v/>
      </c>
      <c r="K762" s="15">
        <f>IF($F762="","",$F762+$H762-$J762)</f>
        <v/>
      </c>
      <c r="L762" s="12" t="n"/>
      <c r="M762">
        <f>IF(OR($A762="",$F762=""),"",IF(YEAR($A762)=Inicio!$C$6,ROUNDUP(MONTH($A762)/3,0),"Otro año"))</f>
        <v/>
      </c>
      <c r="N762">
        <f>IF(OR($A762="",$F762=""),"",IF(YEAR($A762)=Inicio!$C$6,MONTH($A762),""))</f>
        <v/>
      </c>
    </row>
    <row r="763">
      <c r="A763" s="11" t="n"/>
      <c r="B763" s="12" t="n"/>
      <c r="C763" s="12" t="n"/>
      <c r="D763" s="12" t="n"/>
      <c r="E763" s="12" t="n"/>
      <c r="F763" s="13" t="n"/>
      <c r="G763" s="14" t="n"/>
      <c r="H763" s="15">
        <f>IF($F763="","",ROUND($F763*$G763,2))</f>
        <v/>
      </c>
      <c r="I763" s="14" t="n"/>
      <c r="J763" s="15">
        <f>IF($F763="","",ROUND($F763*$I763,2))</f>
        <v/>
      </c>
      <c r="K763" s="15">
        <f>IF($F763="","",$F763+$H763-$J763)</f>
        <v/>
      </c>
      <c r="L763" s="12" t="n"/>
      <c r="M763">
        <f>IF(OR($A763="",$F763=""),"",IF(YEAR($A763)=Inicio!$C$6,ROUNDUP(MONTH($A763)/3,0),"Otro año"))</f>
        <v/>
      </c>
      <c r="N763">
        <f>IF(OR($A763="",$F763=""),"",IF(YEAR($A763)=Inicio!$C$6,MONTH($A763),""))</f>
        <v/>
      </c>
    </row>
    <row r="764">
      <c r="A764" s="11" t="n"/>
      <c r="B764" s="12" t="n"/>
      <c r="C764" s="12" t="n"/>
      <c r="D764" s="12" t="n"/>
      <c r="E764" s="12" t="n"/>
      <c r="F764" s="13" t="n"/>
      <c r="G764" s="14" t="n"/>
      <c r="H764" s="15">
        <f>IF($F764="","",ROUND($F764*$G764,2))</f>
        <v/>
      </c>
      <c r="I764" s="14" t="n"/>
      <c r="J764" s="15">
        <f>IF($F764="","",ROUND($F764*$I764,2))</f>
        <v/>
      </c>
      <c r="K764" s="15">
        <f>IF($F764="","",$F764+$H764-$J764)</f>
        <v/>
      </c>
      <c r="L764" s="12" t="n"/>
      <c r="M764">
        <f>IF(OR($A764="",$F764=""),"",IF(YEAR($A764)=Inicio!$C$6,ROUNDUP(MONTH($A764)/3,0),"Otro año"))</f>
        <v/>
      </c>
      <c r="N764">
        <f>IF(OR($A764="",$F764=""),"",IF(YEAR($A764)=Inicio!$C$6,MONTH($A764),""))</f>
        <v/>
      </c>
    </row>
    <row r="765">
      <c r="A765" s="11" t="n"/>
      <c r="B765" s="12" t="n"/>
      <c r="C765" s="12" t="n"/>
      <c r="D765" s="12" t="n"/>
      <c r="E765" s="12" t="n"/>
      <c r="F765" s="13" t="n"/>
      <c r="G765" s="14" t="n"/>
      <c r="H765" s="15">
        <f>IF($F765="","",ROUND($F765*$G765,2))</f>
        <v/>
      </c>
      <c r="I765" s="14" t="n"/>
      <c r="J765" s="15">
        <f>IF($F765="","",ROUND($F765*$I765,2))</f>
        <v/>
      </c>
      <c r="K765" s="15">
        <f>IF($F765="","",$F765+$H765-$J765)</f>
        <v/>
      </c>
      <c r="L765" s="12" t="n"/>
      <c r="M765">
        <f>IF(OR($A765="",$F765=""),"",IF(YEAR($A765)=Inicio!$C$6,ROUNDUP(MONTH($A765)/3,0),"Otro año"))</f>
        <v/>
      </c>
      <c r="N765">
        <f>IF(OR($A765="",$F765=""),"",IF(YEAR($A765)=Inicio!$C$6,MONTH($A765),""))</f>
        <v/>
      </c>
    </row>
    <row r="766">
      <c r="A766" s="11" t="n"/>
      <c r="B766" s="12" t="n"/>
      <c r="C766" s="12" t="n"/>
      <c r="D766" s="12" t="n"/>
      <c r="E766" s="12" t="n"/>
      <c r="F766" s="13" t="n"/>
      <c r="G766" s="14" t="n"/>
      <c r="H766" s="15">
        <f>IF($F766="","",ROUND($F766*$G766,2))</f>
        <v/>
      </c>
      <c r="I766" s="14" t="n"/>
      <c r="J766" s="15">
        <f>IF($F766="","",ROUND($F766*$I766,2))</f>
        <v/>
      </c>
      <c r="K766" s="15">
        <f>IF($F766="","",$F766+$H766-$J766)</f>
        <v/>
      </c>
      <c r="L766" s="12" t="n"/>
      <c r="M766">
        <f>IF(OR($A766="",$F766=""),"",IF(YEAR($A766)=Inicio!$C$6,ROUNDUP(MONTH($A766)/3,0),"Otro año"))</f>
        <v/>
      </c>
      <c r="N766">
        <f>IF(OR($A766="",$F766=""),"",IF(YEAR($A766)=Inicio!$C$6,MONTH($A766),""))</f>
        <v/>
      </c>
    </row>
    <row r="767">
      <c r="A767" s="11" t="n"/>
      <c r="B767" s="12" t="n"/>
      <c r="C767" s="12" t="n"/>
      <c r="D767" s="12" t="n"/>
      <c r="E767" s="12" t="n"/>
      <c r="F767" s="13" t="n"/>
      <c r="G767" s="14" t="n"/>
      <c r="H767" s="15">
        <f>IF($F767="","",ROUND($F767*$G767,2))</f>
        <v/>
      </c>
      <c r="I767" s="14" t="n"/>
      <c r="J767" s="15">
        <f>IF($F767="","",ROUND($F767*$I767,2))</f>
        <v/>
      </c>
      <c r="K767" s="15">
        <f>IF($F767="","",$F767+$H767-$J767)</f>
        <v/>
      </c>
      <c r="L767" s="12" t="n"/>
      <c r="M767">
        <f>IF(OR($A767="",$F767=""),"",IF(YEAR($A767)=Inicio!$C$6,ROUNDUP(MONTH($A767)/3,0),"Otro año"))</f>
        <v/>
      </c>
      <c r="N767">
        <f>IF(OR($A767="",$F767=""),"",IF(YEAR($A767)=Inicio!$C$6,MONTH($A767),""))</f>
        <v/>
      </c>
    </row>
    <row r="768">
      <c r="A768" s="11" t="n"/>
      <c r="B768" s="12" t="n"/>
      <c r="C768" s="12" t="n"/>
      <c r="D768" s="12" t="n"/>
      <c r="E768" s="12" t="n"/>
      <c r="F768" s="13" t="n"/>
      <c r="G768" s="14" t="n"/>
      <c r="H768" s="15">
        <f>IF($F768="","",ROUND($F768*$G768,2))</f>
        <v/>
      </c>
      <c r="I768" s="14" t="n"/>
      <c r="J768" s="15">
        <f>IF($F768="","",ROUND($F768*$I768,2))</f>
        <v/>
      </c>
      <c r="K768" s="15">
        <f>IF($F768="","",$F768+$H768-$J768)</f>
        <v/>
      </c>
      <c r="L768" s="12" t="n"/>
      <c r="M768">
        <f>IF(OR($A768="",$F768=""),"",IF(YEAR($A768)=Inicio!$C$6,ROUNDUP(MONTH($A768)/3,0),"Otro año"))</f>
        <v/>
      </c>
      <c r="N768">
        <f>IF(OR($A768="",$F768=""),"",IF(YEAR($A768)=Inicio!$C$6,MONTH($A768),""))</f>
        <v/>
      </c>
    </row>
    <row r="769">
      <c r="A769" s="11" t="n"/>
      <c r="B769" s="12" t="n"/>
      <c r="C769" s="12" t="n"/>
      <c r="D769" s="12" t="n"/>
      <c r="E769" s="12" t="n"/>
      <c r="F769" s="13" t="n"/>
      <c r="G769" s="14" t="n"/>
      <c r="H769" s="15">
        <f>IF($F769="","",ROUND($F769*$G769,2))</f>
        <v/>
      </c>
      <c r="I769" s="14" t="n"/>
      <c r="J769" s="15">
        <f>IF($F769="","",ROUND($F769*$I769,2))</f>
        <v/>
      </c>
      <c r="K769" s="15">
        <f>IF($F769="","",$F769+$H769-$J769)</f>
        <v/>
      </c>
      <c r="L769" s="12" t="n"/>
      <c r="M769">
        <f>IF(OR($A769="",$F769=""),"",IF(YEAR($A769)=Inicio!$C$6,ROUNDUP(MONTH($A769)/3,0),"Otro año"))</f>
        <v/>
      </c>
      <c r="N769">
        <f>IF(OR($A769="",$F769=""),"",IF(YEAR($A769)=Inicio!$C$6,MONTH($A769),""))</f>
        <v/>
      </c>
    </row>
    <row r="770">
      <c r="A770" s="11" t="n"/>
      <c r="B770" s="12" t="n"/>
      <c r="C770" s="12" t="n"/>
      <c r="D770" s="12" t="n"/>
      <c r="E770" s="12" t="n"/>
      <c r="F770" s="13" t="n"/>
      <c r="G770" s="14" t="n"/>
      <c r="H770" s="15">
        <f>IF($F770="","",ROUND($F770*$G770,2))</f>
        <v/>
      </c>
      <c r="I770" s="14" t="n"/>
      <c r="J770" s="15">
        <f>IF($F770="","",ROUND($F770*$I770,2))</f>
        <v/>
      </c>
      <c r="K770" s="15">
        <f>IF($F770="","",$F770+$H770-$J770)</f>
        <v/>
      </c>
      <c r="L770" s="12" t="n"/>
      <c r="M770">
        <f>IF(OR($A770="",$F770=""),"",IF(YEAR($A770)=Inicio!$C$6,ROUNDUP(MONTH($A770)/3,0),"Otro año"))</f>
        <v/>
      </c>
      <c r="N770">
        <f>IF(OR($A770="",$F770=""),"",IF(YEAR($A770)=Inicio!$C$6,MONTH($A770),""))</f>
        <v/>
      </c>
    </row>
    <row r="771">
      <c r="A771" s="11" t="n"/>
      <c r="B771" s="12" t="n"/>
      <c r="C771" s="12" t="n"/>
      <c r="D771" s="12" t="n"/>
      <c r="E771" s="12" t="n"/>
      <c r="F771" s="13" t="n"/>
      <c r="G771" s="14" t="n"/>
      <c r="H771" s="15">
        <f>IF($F771="","",ROUND($F771*$G771,2))</f>
        <v/>
      </c>
      <c r="I771" s="14" t="n"/>
      <c r="J771" s="15">
        <f>IF($F771="","",ROUND($F771*$I771,2))</f>
        <v/>
      </c>
      <c r="K771" s="15">
        <f>IF($F771="","",$F771+$H771-$J771)</f>
        <v/>
      </c>
      <c r="L771" s="12" t="n"/>
      <c r="M771">
        <f>IF(OR($A771="",$F771=""),"",IF(YEAR($A771)=Inicio!$C$6,ROUNDUP(MONTH($A771)/3,0),"Otro año"))</f>
        <v/>
      </c>
      <c r="N771">
        <f>IF(OR($A771="",$F771=""),"",IF(YEAR($A771)=Inicio!$C$6,MONTH($A771),""))</f>
        <v/>
      </c>
    </row>
    <row r="772">
      <c r="A772" s="11" t="n"/>
      <c r="B772" s="12" t="n"/>
      <c r="C772" s="12" t="n"/>
      <c r="D772" s="12" t="n"/>
      <c r="E772" s="12" t="n"/>
      <c r="F772" s="13" t="n"/>
      <c r="G772" s="14" t="n"/>
      <c r="H772" s="15">
        <f>IF($F772="","",ROUND($F772*$G772,2))</f>
        <v/>
      </c>
      <c r="I772" s="14" t="n"/>
      <c r="J772" s="15">
        <f>IF($F772="","",ROUND($F772*$I772,2))</f>
        <v/>
      </c>
      <c r="K772" s="15">
        <f>IF($F772="","",$F772+$H772-$J772)</f>
        <v/>
      </c>
      <c r="L772" s="12" t="n"/>
      <c r="M772">
        <f>IF(OR($A772="",$F772=""),"",IF(YEAR($A772)=Inicio!$C$6,ROUNDUP(MONTH($A772)/3,0),"Otro año"))</f>
        <v/>
      </c>
      <c r="N772">
        <f>IF(OR($A772="",$F772=""),"",IF(YEAR($A772)=Inicio!$C$6,MONTH($A772),""))</f>
        <v/>
      </c>
    </row>
    <row r="773">
      <c r="A773" s="11" t="n"/>
      <c r="B773" s="12" t="n"/>
      <c r="C773" s="12" t="n"/>
      <c r="D773" s="12" t="n"/>
      <c r="E773" s="12" t="n"/>
      <c r="F773" s="13" t="n"/>
      <c r="G773" s="14" t="n"/>
      <c r="H773" s="15">
        <f>IF($F773="","",ROUND($F773*$G773,2))</f>
        <v/>
      </c>
      <c r="I773" s="14" t="n"/>
      <c r="J773" s="15">
        <f>IF($F773="","",ROUND($F773*$I773,2))</f>
        <v/>
      </c>
      <c r="K773" s="15">
        <f>IF($F773="","",$F773+$H773-$J773)</f>
        <v/>
      </c>
      <c r="L773" s="12" t="n"/>
      <c r="M773">
        <f>IF(OR($A773="",$F773=""),"",IF(YEAR($A773)=Inicio!$C$6,ROUNDUP(MONTH($A773)/3,0),"Otro año"))</f>
        <v/>
      </c>
      <c r="N773">
        <f>IF(OR($A773="",$F773=""),"",IF(YEAR($A773)=Inicio!$C$6,MONTH($A773),""))</f>
        <v/>
      </c>
    </row>
    <row r="774">
      <c r="A774" s="11" t="n"/>
      <c r="B774" s="12" t="n"/>
      <c r="C774" s="12" t="n"/>
      <c r="D774" s="12" t="n"/>
      <c r="E774" s="12" t="n"/>
      <c r="F774" s="13" t="n"/>
      <c r="G774" s="14" t="n"/>
      <c r="H774" s="15">
        <f>IF($F774="","",ROUND($F774*$G774,2))</f>
        <v/>
      </c>
      <c r="I774" s="14" t="n"/>
      <c r="J774" s="15">
        <f>IF($F774="","",ROUND($F774*$I774,2))</f>
        <v/>
      </c>
      <c r="K774" s="15">
        <f>IF($F774="","",$F774+$H774-$J774)</f>
        <v/>
      </c>
      <c r="L774" s="12" t="n"/>
      <c r="M774">
        <f>IF(OR($A774="",$F774=""),"",IF(YEAR($A774)=Inicio!$C$6,ROUNDUP(MONTH($A774)/3,0),"Otro año"))</f>
        <v/>
      </c>
      <c r="N774">
        <f>IF(OR($A774="",$F774=""),"",IF(YEAR($A774)=Inicio!$C$6,MONTH($A774),""))</f>
        <v/>
      </c>
    </row>
    <row r="775">
      <c r="A775" s="11" t="n"/>
      <c r="B775" s="12" t="n"/>
      <c r="C775" s="12" t="n"/>
      <c r="D775" s="12" t="n"/>
      <c r="E775" s="12" t="n"/>
      <c r="F775" s="13" t="n"/>
      <c r="G775" s="14" t="n"/>
      <c r="H775" s="15">
        <f>IF($F775="","",ROUND($F775*$G775,2))</f>
        <v/>
      </c>
      <c r="I775" s="14" t="n"/>
      <c r="J775" s="15">
        <f>IF($F775="","",ROUND($F775*$I775,2))</f>
        <v/>
      </c>
      <c r="K775" s="15">
        <f>IF($F775="","",$F775+$H775-$J775)</f>
        <v/>
      </c>
      <c r="L775" s="12" t="n"/>
      <c r="M775">
        <f>IF(OR($A775="",$F775=""),"",IF(YEAR($A775)=Inicio!$C$6,ROUNDUP(MONTH($A775)/3,0),"Otro año"))</f>
        <v/>
      </c>
      <c r="N775">
        <f>IF(OR($A775="",$F775=""),"",IF(YEAR($A775)=Inicio!$C$6,MONTH($A775),""))</f>
        <v/>
      </c>
    </row>
    <row r="776">
      <c r="A776" s="11" t="n"/>
      <c r="B776" s="12" t="n"/>
      <c r="C776" s="12" t="n"/>
      <c r="D776" s="12" t="n"/>
      <c r="E776" s="12" t="n"/>
      <c r="F776" s="13" t="n"/>
      <c r="G776" s="14" t="n"/>
      <c r="H776" s="15">
        <f>IF($F776="","",ROUND($F776*$G776,2))</f>
        <v/>
      </c>
      <c r="I776" s="14" t="n"/>
      <c r="J776" s="15">
        <f>IF($F776="","",ROUND($F776*$I776,2))</f>
        <v/>
      </c>
      <c r="K776" s="15">
        <f>IF($F776="","",$F776+$H776-$J776)</f>
        <v/>
      </c>
      <c r="L776" s="12" t="n"/>
      <c r="M776">
        <f>IF(OR($A776="",$F776=""),"",IF(YEAR($A776)=Inicio!$C$6,ROUNDUP(MONTH($A776)/3,0),"Otro año"))</f>
        <v/>
      </c>
      <c r="N776">
        <f>IF(OR($A776="",$F776=""),"",IF(YEAR($A776)=Inicio!$C$6,MONTH($A776),""))</f>
        <v/>
      </c>
    </row>
    <row r="777">
      <c r="A777" s="11" t="n"/>
      <c r="B777" s="12" t="n"/>
      <c r="C777" s="12" t="n"/>
      <c r="D777" s="12" t="n"/>
      <c r="E777" s="12" t="n"/>
      <c r="F777" s="13" t="n"/>
      <c r="G777" s="14" t="n"/>
      <c r="H777" s="15">
        <f>IF($F777="","",ROUND($F777*$G777,2))</f>
        <v/>
      </c>
      <c r="I777" s="14" t="n"/>
      <c r="J777" s="15">
        <f>IF($F777="","",ROUND($F777*$I777,2))</f>
        <v/>
      </c>
      <c r="K777" s="15">
        <f>IF($F777="","",$F777+$H777-$J777)</f>
        <v/>
      </c>
      <c r="L777" s="12" t="n"/>
      <c r="M777">
        <f>IF(OR($A777="",$F777=""),"",IF(YEAR($A777)=Inicio!$C$6,ROUNDUP(MONTH($A777)/3,0),"Otro año"))</f>
        <v/>
      </c>
      <c r="N777">
        <f>IF(OR($A777="",$F777=""),"",IF(YEAR($A777)=Inicio!$C$6,MONTH($A777),""))</f>
        <v/>
      </c>
    </row>
    <row r="778">
      <c r="A778" s="11" t="n"/>
      <c r="B778" s="12" t="n"/>
      <c r="C778" s="12" t="n"/>
      <c r="D778" s="12" t="n"/>
      <c r="E778" s="12" t="n"/>
      <c r="F778" s="13" t="n"/>
      <c r="G778" s="14" t="n"/>
      <c r="H778" s="15">
        <f>IF($F778="","",ROUND($F778*$G778,2))</f>
        <v/>
      </c>
      <c r="I778" s="14" t="n"/>
      <c r="J778" s="15">
        <f>IF($F778="","",ROUND($F778*$I778,2))</f>
        <v/>
      </c>
      <c r="K778" s="15">
        <f>IF($F778="","",$F778+$H778-$J778)</f>
        <v/>
      </c>
      <c r="L778" s="12" t="n"/>
      <c r="M778">
        <f>IF(OR($A778="",$F778=""),"",IF(YEAR($A778)=Inicio!$C$6,ROUNDUP(MONTH($A778)/3,0),"Otro año"))</f>
        <v/>
      </c>
      <c r="N778">
        <f>IF(OR($A778="",$F778=""),"",IF(YEAR($A778)=Inicio!$C$6,MONTH($A778),""))</f>
        <v/>
      </c>
    </row>
    <row r="779">
      <c r="A779" s="11" t="n"/>
      <c r="B779" s="12" t="n"/>
      <c r="C779" s="12" t="n"/>
      <c r="D779" s="12" t="n"/>
      <c r="E779" s="12" t="n"/>
      <c r="F779" s="13" t="n"/>
      <c r="G779" s="14" t="n"/>
      <c r="H779" s="15">
        <f>IF($F779="","",ROUND($F779*$G779,2))</f>
        <v/>
      </c>
      <c r="I779" s="14" t="n"/>
      <c r="J779" s="15">
        <f>IF($F779="","",ROUND($F779*$I779,2))</f>
        <v/>
      </c>
      <c r="K779" s="15">
        <f>IF($F779="","",$F779+$H779-$J779)</f>
        <v/>
      </c>
      <c r="L779" s="12" t="n"/>
      <c r="M779">
        <f>IF(OR($A779="",$F779=""),"",IF(YEAR($A779)=Inicio!$C$6,ROUNDUP(MONTH($A779)/3,0),"Otro año"))</f>
        <v/>
      </c>
      <c r="N779">
        <f>IF(OR($A779="",$F779=""),"",IF(YEAR($A779)=Inicio!$C$6,MONTH($A779),""))</f>
        <v/>
      </c>
    </row>
    <row r="780">
      <c r="A780" s="11" t="n"/>
      <c r="B780" s="12" t="n"/>
      <c r="C780" s="12" t="n"/>
      <c r="D780" s="12" t="n"/>
      <c r="E780" s="12" t="n"/>
      <c r="F780" s="13" t="n"/>
      <c r="G780" s="14" t="n"/>
      <c r="H780" s="15">
        <f>IF($F780="","",ROUND($F780*$G780,2))</f>
        <v/>
      </c>
      <c r="I780" s="14" t="n"/>
      <c r="J780" s="15">
        <f>IF($F780="","",ROUND($F780*$I780,2))</f>
        <v/>
      </c>
      <c r="K780" s="15">
        <f>IF($F780="","",$F780+$H780-$J780)</f>
        <v/>
      </c>
      <c r="L780" s="12" t="n"/>
      <c r="M780">
        <f>IF(OR($A780="",$F780=""),"",IF(YEAR($A780)=Inicio!$C$6,ROUNDUP(MONTH($A780)/3,0),"Otro año"))</f>
        <v/>
      </c>
      <c r="N780">
        <f>IF(OR($A780="",$F780=""),"",IF(YEAR($A780)=Inicio!$C$6,MONTH($A780),""))</f>
        <v/>
      </c>
    </row>
    <row r="781">
      <c r="A781" s="11" t="n"/>
      <c r="B781" s="12" t="n"/>
      <c r="C781" s="12" t="n"/>
      <c r="D781" s="12" t="n"/>
      <c r="E781" s="12" t="n"/>
      <c r="F781" s="13" t="n"/>
      <c r="G781" s="14" t="n"/>
      <c r="H781" s="15">
        <f>IF($F781="","",ROUND($F781*$G781,2))</f>
        <v/>
      </c>
      <c r="I781" s="14" t="n"/>
      <c r="J781" s="15">
        <f>IF($F781="","",ROUND($F781*$I781,2))</f>
        <v/>
      </c>
      <c r="K781" s="15">
        <f>IF($F781="","",$F781+$H781-$J781)</f>
        <v/>
      </c>
      <c r="L781" s="12" t="n"/>
      <c r="M781">
        <f>IF(OR($A781="",$F781=""),"",IF(YEAR($A781)=Inicio!$C$6,ROUNDUP(MONTH($A781)/3,0),"Otro año"))</f>
        <v/>
      </c>
      <c r="N781">
        <f>IF(OR($A781="",$F781=""),"",IF(YEAR($A781)=Inicio!$C$6,MONTH($A781),""))</f>
        <v/>
      </c>
    </row>
    <row r="782">
      <c r="A782" s="11" t="n"/>
      <c r="B782" s="12" t="n"/>
      <c r="C782" s="12" t="n"/>
      <c r="D782" s="12" t="n"/>
      <c r="E782" s="12" t="n"/>
      <c r="F782" s="13" t="n"/>
      <c r="G782" s="14" t="n"/>
      <c r="H782" s="15">
        <f>IF($F782="","",ROUND($F782*$G782,2))</f>
        <v/>
      </c>
      <c r="I782" s="14" t="n"/>
      <c r="J782" s="15">
        <f>IF($F782="","",ROUND($F782*$I782,2))</f>
        <v/>
      </c>
      <c r="K782" s="15">
        <f>IF($F782="","",$F782+$H782-$J782)</f>
        <v/>
      </c>
      <c r="L782" s="12" t="n"/>
      <c r="M782">
        <f>IF(OR($A782="",$F782=""),"",IF(YEAR($A782)=Inicio!$C$6,ROUNDUP(MONTH($A782)/3,0),"Otro año"))</f>
        <v/>
      </c>
      <c r="N782">
        <f>IF(OR($A782="",$F782=""),"",IF(YEAR($A782)=Inicio!$C$6,MONTH($A782),""))</f>
        <v/>
      </c>
    </row>
    <row r="783">
      <c r="A783" s="11" t="n"/>
      <c r="B783" s="12" t="n"/>
      <c r="C783" s="12" t="n"/>
      <c r="D783" s="12" t="n"/>
      <c r="E783" s="12" t="n"/>
      <c r="F783" s="13" t="n"/>
      <c r="G783" s="14" t="n"/>
      <c r="H783" s="15">
        <f>IF($F783="","",ROUND($F783*$G783,2))</f>
        <v/>
      </c>
      <c r="I783" s="14" t="n"/>
      <c r="J783" s="15">
        <f>IF($F783="","",ROUND($F783*$I783,2))</f>
        <v/>
      </c>
      <c r="K783" s="15">
        <f>IF($F783="","",$F783+$H783-$J783)</f>
        <v/>
      </c>
      <c r="L783" s="12" t="n"/>
      <c r="M783">
        <f>IF(OR($A783="",$F783=""),"",IF(YEAR($A783)=Inicio!$C$6,ROUNDUP(MONTH($A783)/3,0),"Otro año"))</f>
        <v/>
      </c>
      <c r="N783">
        <f>IF(OR($A783="",$F783=""),"",IF(YEAR($A783)=Inicio!$C$6,MONTH($A783),""))</f>
        <v/>
      </c>
    </row>
    <row r="784">
      <c r="A784" s="11" t="n"/>
      <c r="B784" s="12" t="n"/>
      <c r="C784" s="12" t="n"/>
      <c r="D784" s="12" t="n"/>
      <c r="E784" s="12" t="n"/>
      <c r="F784" s="13" t="n"/>
      <c r="G784" s="14" t="n"/>
      <c r="H784" s="15">
        <f>IF($F784="","",ROUND($F784*$G784,2))</f>
        <v/>
      </c>
      <c r="I784" s="14" t="n"/>
      <c r="J784" s="15">
        <f>IF($F784="","",ROUND($F784*$I784,2))</f>
        <v/>
      </c>
      <c r="K784" s="15">
        <f>IF($F784="","",$F784+$H784-$J784)</f>
        <v/>
      </c>
      <c r="L784" s="12" t="n"/>
      <c r="M784">
        <f>IF(OR($A784="",$F784=""),"",IF(YEAR($A784)=Inicio!$C$6,ROUNDUP(MONTH($A784)/3,0),"Otro año"))</f>
        <v/>
      </c>
      <c r="N784">
        <f>IF(OR($A784="",$F784=""),"",IF(YEAR($A784)=Inicio!$C$6,MONTH($A784),""))</f>
        <v/>
      </c>
    </row>
    <row r="785">
      <c r="A785" s="11" t="n"/>
      <c r="B785" s="12" t="n"/>
      <c r="C785" s="12" t="n"/>
      <c r="D785" s="12" t="n"/>
      <c r="E785" s="12" t="n"/>
      <c r="F785" s="13" t="n"/>
      <c r="G785" s="14" t="n"/>
      <c r="H785" s="15">
        <f>IF($F785="","",ROUND($F785*$G785,2))</f>
        <v/>
      </c>
      <c r="I785" s="14" t="n"/>
      <c r="J785" s="15">
        <f>IF($F785="","",ROUND($F785*$I785,2))</f>
        <v/>
      </c>
      <c r="K785" s="15">
        <f>IF($F785="","",$F785+$H785-$J785)</f>
        <v/>
      </c>
      <c r="L785" s="12" t="n"/>
      <c r="M785">
        <f>IF(OR($A785="",$F785=""),"",IF(YEAR($A785)=Inicio!$C$6,ROUNDUP(MONTH($A785)/3,0),"Otro año"))</f>
        <v/>
      </c>
      <c r="N785">
        <f>IF(OR($A785="",$F785=""),"",IF(YEAR($A785)=Inicio!$C$6,MONTH($A785),""))</f>
        <v/>
      </c>
    </row>
    <row r="786">
      <c r="A786" s="11" t="n"/>
      <c r="B786" s="12" t="n"/>
      <c r="C786" s="12" t="n"/>
      <c r="D786" s="12" t="n"/>
      <c r="E786" s="12" t="n"/>
      <c r="F786" s="13" t="n"/>
      <c r="G786" s="14" t="n"/>
      <c r="H786" s="15">
        <f>IF($F786="","",ROUND($F786*$G786,2))</f>
        <v/>
      </c>
      <c r="I786" s="14" t="n"/>
      <c r="J786" s="15">
        <f>IF($F786="","",ROUND($F786*$I786,2))</f>
        <v/>
      </c>
      <c r="K786" s="15">
        <f>IF($F786="","",$F786+$H786-$J786)</f>
        <v/>
      </c>
      <c r="L786" s="12" t="n"/>
      <c r="M786">
        <f>IF(OR($A786="",$F786=""),"",IF(YEAR($A786)=Inicio!$C$6,ROUNDUP(MONTH($A786)/3,0),"Otro año"))</f>
        <v/>
      </c>
      <c r="N786">
        <f>IF(OR($A786="",$F786=""),"",IF(YEAR($A786)=Inicio!$C$6,MONTH($A786),""))</f>
        <v/>
      </c>
    </row>
    <row r="787">
      <c r="A787" s="11" t="n"/>
      <c r="B787" s="12" t="n"/>
      <c r="C787" s="12" t="n"/>
      <c r="D787" s="12" t="n"/>
      <c r="E787" s="12" t="n"/>
      <c r="F787" s="13" t="n"/>
      <c r="G787" s="14" t="n"/>
      <c r="H787" s="15">
        <f>IF($F787="","",ROUND($F787*$G787,2))</f>
        <v/>
      </c>
      <c r="I787" s="14" t="n"/>
      <c r="J787" s="15">
        <f>IF($F787="","",ROUND($F787*$I787,2))</f>
        <v/>
      </c>
      <c r="K787" s="15">
        <f>IF($F787="","",$F787+$H787-$J787)</f>
        <v/>
      </c>
      <c r="L787" s="12" t="n"/>
      <c r="M787">
        <f>IF(OR($A787="",$F787=""),"",IF(YEAR($A787)=Inicio!$C$6,ROUNDUP(MONTH($A787)/3,0),"Otro año"))</f>
        <v/>
      </c>
      <c r="N787">
        <f>IF(OR($A787="",$F787=""),"",IF(YEAR($A787)=Inicio!$C$6,MONTH($A787),""))</f>
        <v/>
      </c>
    </row>
    <row r="788">
      <c r="A788" s="11" t="n"/>
      <c r="B788" s="12" t="n"/>
      <c r="C788" s="12" t="n"/>
      <c r="D788" s="12" t="n"/>
      <c r="E788" s="12" t="n"/>
      <c r="F788" s="13" t="n"/>
      <c r="G788" s="14" t="n"/>
      <c r="H788" s="15">
        <f>IF($F788="","",ROUND($F788*$G788,2))</f>
        <v/>
      </c>
      <c r="I788" s="14" t="n"/>
      <c r="J788" s="15">
        <f>IF($F788="","",ROUND($F788*$I788,2))</f>
        <v/>
      </c>
      <c r="K788" s="15">
        <f>IF($F788="","",$F788+$H788-$J788)</f>
        <v/>
      </c>
      <c r="L788" s="12" t="n"/>
      <c r="M788">
        <f>IF(OR($A788="",$F788=""),"",IF(YEAR($A788)=Inicio!$C$6,ROUNDUP(MONTH($A788)/3,0),"Otro año"))</f>
        <v/>
      </c>
      <c r="N788">
        <f>IF(OR($A788="",$F788=""),"",IF(YEAR($A788)=Inicio!$C$6,MONTH($A788),""))</f>
        <v/>
      </c>
    </row>
    <row r="789">
      <c r="A789" s="11" t="n"/>
      <c r="B789" s="12" t="n"/>
      <c r="C789" s="12" t="n"/>
      <c r="D789" s="12" t="n"/>
      <c r="E789" s="12" t="n"/>
      <c r="F789" s="13" t="n"/>
      <c r="G789" s="14" t="n"/>
      <c r="H789" s="15">
        <f>IF($F789="","",ROUND($F789*$G789,2))</f>
        <v/>
      </c>
      <c r="I789" s="14" t="n"/>
      <c r="J789" s="15">
        <f>IF($F789="","",ROUND($F789*$I789,2))</f>
        <v/>
      </c>
      <c r="K789" s="15">
        <f>IF($F789="","",$F789+$H789-$J789)</f>
        <v/>
      </c>
      <c r="L789" s="12" t="n"/>
      <c r="M789">
        <f>IF(OR($A789="",$F789=""),"",IF(YEAR($A789)=Inicio!$C$6,ROUNDUP(MONTH($A789)/3,0),"Otro año"))</f>
        <v/>
      </c>
      <c r="N789">
        <f>IF(OR($A789="",$F789=""),"",IF(YEAR($A789)=Inicio!$C$6,MONTH($A789),""))</f>
        <v/>
      </c>
    </row>
    <row r="790">
      <c r="A790" s="11" t="n"/>
      <c r="B790" s="12" t="n"/>
      <c r="C790" s="12" t="n"/>
      <c r="D790" s="12" t="n"/>
      <c r="E790" s="12" t="n"/>
      <c r="F790" s="13" t="n"/>
      <c r="G790" s="14" t="n"/>
      <c r="H790" s="15">
        <f>IF($F790="","",ROUND($F790*$G790,2))</f>
        <v/>
      </c>
      <c r="I790" s="14" t="n"/>
      <c r="J790" s="15">
        <f>IF($F790="","",ROUND($F790*$I790,2))</f>
        <v/>
      </c>
      <c r="K790" s="15">
        <f>IF($F790="","",$F790+$H790-$J790)</f>
        <v/>
      </c>
      <c r="L790" s="12" t="n"/>
      <c r="M790">
        <f>IF(OR($A790="",$F790=""),"",IF(YEAR($A790)=Inicio!$C$6,ROUNDUP(MONTH($A790)/3,0),"Otro año"))</f>
        <v/>
      </c>
      <c r="N790">
        <f>IF(OR($A790="",$F790=""),"",IF(YEAR($A790)=Inicio!$C$6,MONTH($A790),""))</f>
        <v/>
      </c>
    </row>
    <row r="791">
      <c r="A791" s="11" t="n"/>
      <c r="B791" s="12" t="n"/>
      <c r="C791" s="12" t="n"/>
      <c r="D791" s="12" t="n"/>
      <c r="E791" s="12" t="n"/>
      <c r="F791" s="13" t="n"/>
      <c r="G791" s="14" t="n"/>
      <c r="H791" s="15">
        <f>IF($F791="","",ROUND($F791*$G791,2))</f>
        <v/>
      </c>
      <c r="I791" s="14" t="n"/>
      <c r="J791" s="15">
        <f>IF($F791="","",ROUND($F791*$I791,2))</f>
        <v/>
      </c>
      <c r="K791" s="15">
        <f>IF($F791="","",$F791+$H791-$J791)</f>
        <v/>
      </c>
      <c r="L791" s="12" t="n"/>
      <c r="M791">
        <f>IF(OR($A791="",$F791=""),"",IF(YEAR($A791)=Inicio!$C$6,ROUNDUP(MONTH($A791)/3,0),"Otro año"))</f>
        <v/>
      </c>
      <c r="N791">
        <f>IF(OR($A791="",$F791=""),"",IF(YEAR($A791)=Inicio!$C$6,MONTH($A791),""))</f>
        <v/>
      </c>
    </row>
    <row r="792">
      <c r="A792" s="11" t="n"/>
      <c r="B792" s="12" t="n"/>
      <c r="C792" s="12" t="n"/>
      <c r="D792" s="12" t="n"/>
      <c r="E792" s="12" t="n"/>
      <c r="F792" s="13" t="n"/>
      <c r="G792" s="14" t="n"/>
      <c r="H792" s="15">
        <f>IF($F792="","",ROUND($F792*$G792,2))</f>
        <v/>
      </c>
      <c r="I792" s="14" t="n"/>
      <c r="J792" s="15">
        <f>IF($F792="","",ROUND($F792*$I792,2))</f>
        <v/>
      </c>
      <c r="K792" s="15">
        <f>IF($F792="","",$F792+$H792-$J792)</f>
        <v/>
      </c>
      <c r="L792" s="12" t="n"/>
      <c r="M792">
        <f>IF(OR($A792="",$F792=""),"",IF(YEAR($A792)=Inicio!$C$6,ROUNDUP(MONTH($A792)/3,0),"Otro año"))</f>
        <v/>
      </c>
      <c r="N792">
        <f>IF(OR($A792="",$F792=""),"",IF(YEAR($A792)=Inicio!$C$6,MONTH($A792),""))</f>
        <v/>
      </c>
    </row>
    <row r="793">
      <c r="A793" s="11" t="n"/>
      <c r="B793" s="12" t="n"/>
      <c r="C793" s="12" t="n"/>
      <c r="D793" s="12" t="n"/>
      <c r="E793" s="12" t="n"/>
      <c r="F793" s="13" t="n"/>
      <c r="G793" s="14" t="n"/>
      <c r="H793" s="15">
        <f>IF($F793="","",ROUND($F793*$G793,2))</f>
        <v/>
      </c>
      <c r="I793" s="14" t="n"/>
      <c r="J793" s="15">
        <f>IF($F793="","",ROUND($F793*$I793,2))</f>
        <v/>
      </c>
      <c r="K793" s="15">
        <f>IF($F793="","",$F793+$H793-$J793)</f>
        <v/>
      </c>
      <c r="L793" s="12" t="n"/>
      <c r="M793">
        <f>IF(OR($A793="",$F793=""),"",IF(YEAR($A793)=Inicio!$C$6,ROUNDUP(MONTH($A793)/3,0),"Otro año"))</f>
        <v/>
      </c>
      <c r="N793">
        <f>IF(OR($A793="",$F793=""),"",IF(YEAR($A793)=Inicio!$C$6,MONTH($A793),""))</f>
        <v/>
      </c>
    </row>
    <row r="794">
      <c r="A794" s="11" t="n"/>
      <c r="B794" s="12" t="n"/>
      <c r="C794" s="12" t="n"/>
      <c r="D794" s="12" t="n"/>
      <c r="E794" s="12" t="n"/>
      <c r="F794" s="13" t="n"/>
      <c r="G794" s="14" t="n"/>
      <c r="H794" s="15">
        <f>IF($F794="","",ROUND($F794*$G794,2))</f>
        <v/>
      </c>
      <c r="I794" s="14" t="n"/>
      <c r="J794" s="15">
        <f>IF($F794="","",ROUND($F794*$I794,2))</f>
        <v/>
      </c>
      <c r="K794" s="15">
        <f>IF($F794="","",$F794+$H794-$J794)</f>
        <v/>
      </c>
      <c r="L794" s="12" t="n"/>
      <c r="M794">
        <f>IF(OR($A794="",$F794=""),"",IF(YEAR($A794)=Inicio!$C$6,ROUNDUP(MONTH($A794)/3,0),"Otro año"))</f>
        <v/>
      </c>
      <c r="N794">
        <f>IF(OR($A794="",$F794=""),"",IF(YEAR($A794)=Inicio!$C$6,MONTH($A794),""))</f>
        <v/>
      </c>
    </row>
    <row r="795">
      <c r="A795" s="11" t="n"/>
      <c r="B795" s="12" t="n"/>
      <c r="C795" s="12" t="n"/>
      <c r="D795" s="12" t="n"/>
      <c r="E795" s="12" t="n"/>
      <c r="F795" s="13" t="n"/>
      <c r="G795" s="14" t="n"/>
      <c r="H795" s="15">
        <f>IF($F795="","",ROUND($F795*$G795,2))</f>
        <v/>
      </c>
      <c r="I795" s="14" t="n"/>
      <c r="J795" s="15">
        <f>IF($F795="","",ROUND($F795*$I795,2))</f>
        <v/>
      </c>
      <c r="K795" s="15">
        <f>IF($F795="","",$F795+$H795-$J795)</f>
        <v/>
      </c>
      <c r="L795" s="12" t="n"/>
      <c r="M795">
        <f>IF(OR($A795="",$F795=""),"",IF(YEAR($A795)=Inicio!$C$6,ROUNDUP(MONTH($A795)/3,0),"Otro año"))</f>
        <v/>
      </c>
      <c r="N795">
        <f>IF(OR($A795="",$F795=""),"",IF(YEAR($A795)=Inicio!$C$6,MONTH($A795),""))</f>
        <v/>
      </c>
    </row>
    <row r="796">
      <c r="A796" s="11" t="n"/>
      <c r="B796" s="12" t="n"/>
      <c r="C796" s="12" t="n"/>
      <c r="D796" s="12" t="n"/>
      <c r="E796" s="12" t="n"/>
      <c r="F796" s="13" t="n"/>
      <c r="G796" s="14" t="n"/>
      <c r="H796" s="15">
        <f>IF($F796="","",ROUND($F796*$G796,2))</f>
        <v/>
      </c>
      <c r="I796" s="14" t="n"/>
      <c r="J796" s="15">
        <f>IF($F796="","",ROUND($F796*$I796,2))</f>
        <v/>
      </c>
      <c r="K796" s="15">
        <f>IF($F796="","",$F796+$H796-$J796)</f>
        <v/>
      </c>
      <c r="L796" s="12" t="n"/>
      <c r="M796">
        <f>IF(OR($A796="",$F796=""),"",IF(YEAR($A796)=Inicio!$C$6,ROUNDUP(MONTH($A796)/3,0),"Otro año"))</f>
        <v/>
      </c>
      <c r="N796">
        <f>IF(OR($A796="",$F796=""),"",IF(YEAR($A796)=Inicio!$C$6,MONTH($A796),""))</f>
        <v/>
      </c>
    </row>
    <row r="797">
      <c r="A797" s="11" t="n"/>
      <c r="B797" s="12" t="n"/>
      <c r="C797" s="12" t="n"/>
      <c r="D797" s="12" t="n"/>
      <c r="E797" s="12" t="n"/>
      <c r="F797" s="13" t="n"/>
      <c r="G797" s="14" t="n"/>
      <c r="H797" s="15">
        <f>IF($F797="","",ROUND($F797*$G797,2))</f>
        <v/>
      </c>
      <c r="I797" s="14" t="n"/>
      <c r="J797" s="15">
        <f>IF($F797="","",ROUND($F797*$I797,2))</f>
        <v/>
      </c>
      <c r="K797" s="15">
        <f>IF($F797="","",$F797+$H797-$J797)</f>
        <v/>
      </c>
      <c r="L797" s="12" t="n"/>
      <c r="M797">
        <f>IF(OR($A797="",$F797=""),"",IF(YEAR($A797)=Inicio!$C$6,ROUNDUP(MONTH($A797)/3,0),"Otro año"))</f>
        <v/>
      </c>
      <c r="N797">
        <f>IF(OR($A797="",$F797=""),"",IF(YEAR($A797)=Inicio!$C$6,MONTH($A797),""))</f>
        <v/>
      </c>
    </row>
    <row r="798">
      <c r="A798" s="11" t="n"/>
      <c r="B798" s="12" t="n"/>
      <c r="C798" s="12" t="n"/>
      <c r="D798" s="12" t="n"/>
      <c r="E798" s="12" t="n"/>
      <c r="F798" s="13" t="n"/>
      <c r="G798" s="14" t="n"/>
      <c r="H798" s="15">
        <f>IF($F798="","",ROUND($F798*$G798,2))</f>
        <v/>
      </c>
      <c r="I798" s="14" t="n"/>
      <c r="J798" s="15">
        <f>IF($F798="","",ROUND($F798*$I798,2))</f>
        <v/>
      </c>
      <c r="K798" s="15">
        <f>IF($F798="","",$F798+$H798-$J798)</f>
        <v/>
      </c>
      <c r="L798" s="12" t="n"/>
      <c r="M798">
        <f>IF(OR($A798="",$F798=""),"",IF(YEAR($A798)=Inicio!$C$6,ROUNDUP(MONTH($A798)/3,0),"Otro año"))</f>
        <v/>
      </c>
      <c r="N798">
        <f>IF(OR($A798="",$F798=""),"",IF(YEAR($A798)=Inicio!$C$6,MONTH($A798),""))</f>
        <v/>
      </c>
    </row>
    <row r="799">
      <c r="A799" s="11" t="n"/>
      <c r="B799" s="12" t="n"/>
      <c r="C799" s="12" t="n"/>
      <c r="D799" s="12" t="n"/>
      <c r="E799" s="12" t="n"/>
      <c r="F799" s="13" t="n"/>
      <c r="G799" s="14" t="n"/>
      <c r="H799" s="15">
        <f>IF($F799="","",ROUND($F799*$G799,2))</f>
        <v/>
      </c>
      <c r="I799" s="14" t="n"/>
      <c r="J799" s="15">
        <f>IF($F799="","",ROUND($F799*$I799,2))</f>
        <v/>
      </c>
      <c r="K799" s="15">
        <f>IF($F799="","",$F799+$H799-$J799)</f>
        <v/>
      </c>
      <c r="L799" s="12" t="n"/>
      <c r="M799">
        <f>IF(OR($A799="",$F799=""),"",IF(YEAR($A799)=Inicio!$C$6,ROUNDUP(MONTH($A799)/3,0),"Otro año"))</f>
        <v/>
      </c>
      <c r="N799">
        <f>IF(OR($A799="",$F799=""),"",IF(YEAR($A799)=Inicio!$C$6,MONTH($A799),""))</f>
        <v/>
      </c>
    </row>
    <row r="800">
      <c r="A800" s="11" t="n"/>
      <c r="B800" s="12" t="n"/>
      <c r="C800" s="12" t="n"/>
      <c r="D800" s="12" t="n"/>
      <c r="E800" s="12" t="n"/>
      <c r="F800" s="13" t="n"/>
      <c r="G800" s="14" t="n"/>
      <c r="H800" s="15">
        <f>IF($F800="","",ROUND($F800*$G800,2))</f>
        <v/>
      </c>
      <c r="I800" s="14" t="n"/>
      <c r="J800" s="15">
        <f>IF($F800="","",ROUND($F800*$I800,2))</f>
        <v/>
      </c>
      <c r="K800" s="15">
        <f>IF($F800="","",$F800+$H800-$J800)</f>
        <v/>
      </c>
      <c r="L800" s="12" t="n"/>
      <c r="M800">
        <f>IF(OR($A800="",$F800=""),"",IF(YEAR($A800)=Inicio!$C$6,ROUNDUP(MONTH($A800)/3,0),"Otro año"))</f>
        <v/>
      </c>
      <c r="N800">
        <f>IF(OR($A800="",$F800=""),"",IF(YEAR($A800)=Inicio!$C$6,MONTH($A800),""))</f>
        <v/>
      </c>
    </row>
    <row r="801">
      <c r="A801" s="11" t="n"/>
      <c r="B801" s="12" t="n"/>
      <c r="C801" s="12" t="n"/>
      <c r="D801" s="12" t="n"/>
      <c r="E801" s="12" t="n"/>
      <c r="F801" s="13" t="n"/>
      <c r="G801" s="14" t="n"/>
      <c r="H801" s="15">
        <f>IF($F801="","",ROUND($F801*$G801,2))</f>
        <v/>
      </c>
      <c r="I801" s="14" t="n"/>
      <c r="J801" s="15">
        <f>IF($F801="","",ROUND($F801*$I801,2))</f>
        <v/>
      </c>
      <c r="K801" s="15">
        <f>IF($F801="","",$F801+$H801-$J801)</f>
        <v/>
      </c>
      <c r="L801" s="12" t="n"/>
      <c r="M801">
        <f>IF(OR($A801="",$F801=""),"",IF(YEAR($A801)=Inicio!$C$6,ROUNDUP(MONTH($A801)/3,0),"Otro año"))</f>
        <v/>
      </c>
      <c r="N801">
        <f>IF(OR($A801="",$F801=""),"",IF(YEAR($A801)=Inicio!$C$6,MONTH($A801),""))</f>
        <v/>
      </c>
    </row>
    <row r="802">
      <c r="A802" s="11" t="n"/>
      <c r="B802" s="12" t="n"/>
      <c r="C802" s="12" t="n"/>
      <c r="D802" s="12" t="n"/>
      <c r="E802" s="12" t="n"/>
      <c r="F802" s="13" t="n"/>
      <c r="G802" s="14" t="n"/>
      <c r="H802" s="15">
        <f>IF($F802="","",ROUND($F802*$G802,2))</f>
        <v/>
      </c>
      <c r="I802" s="14" t="n"/>
      <c r="J802" s="15">
        <f>IF($F802="","",ROUND($F802*$I802,2))</f>
        <v/>
      </c>
      <c r="K802" s="15">
        <f>IF($F802="","",$F802+$H802-$J802)</f>
        <v/>
      </c>
      <c r="L802" s="12" t="n"/>
      <c r="M802">
        <f>IF(OR($A802="",$F802=""),"",IF(YEAR($A802)=Inicio!$C$6,ROUNDUP(MONTH($A802)/3,0),"Otro año"))</f>
        <v/>
      </c>
      <c r="N802">
        <f>IF(OR($A802="",$F802=""),"",IF(YEAR($A802)=Inicio!$C$6,MONTH($A802),""))</f>
        <v/>
      </c>
    </row>
    <row r="803">
      <c r="A803" s="11" t="n"/>
      <c r="B803" s="12" t="n"/>
      <c r="C803" s="12" t="n"/>
      <c r="D803" s="12" t="n"/>
      <c r="E803" s="12" t="n"/>
      <c r="F803" s="13" t="n"/>
      <c r="G803" s="14" t="n"/>
      <c r="H803" s="15">
        <f>IF($F803="","",ROUND($F803*$G803,2))</f>
        <v/>
      </c>
      <c r="I803" s="14" t="n"/>
      <c r="J803" s="15">
        <f>IF($F803="","",ROUND($F803*$I803,2))</f>
        <v/>
      </c>
      <c r="K803" s="15">
        <f>IF($F803="","",$F803+$H803-$J803)</f>
        <v/>
      </c>
      <c r="L803" s="12" t="n"/>
      <c r="M803">
        <f>IF(OR($A803="",$F803=""),"",IF(YEAR($A803)=Inicio!$C$6,ROUNDUP(MONTH($A803)/3,0),"Otro año"))</f>
        <v/>
      </c>
      <c r="N803">
        <f>IF(OR($A803="",$F803=""),"",IF(YEAR($A803)=Inicio!$C$6,MONTH($A803),""))</f>
        <v/>
      </c>
    </row>
    <row r="804">
      <c r="A804" s="11" t="n"/>
      <c r="B804" s="12" t="n"/>
      <c r="C804" s="12" t="n"/>
      <c r="D804" s="12" t="n"/>
      <c r="E804" s="12" t="n"/>
      <c r="F804" s="13" t="n"/>
      <c r="G804" s="14" t="n"/>
      <c r="H804" s="15">
        <f>IF($F804="","",ROUND($F804*$G804,2))</f>
        <v/>
      </c>
      <c r="I804" s="14" t="n"/>
      <c r="J804" s="15">
        <f>IF($F804="","",ROUND($F804*$I804,2))</f>
        <v/>
      </c>
      <c r="K804" s="15">
        <f>IF($F804="","",$F804+$H804-$J804)</f>
        <v/>
      </c>
      <c r="L804" s="12" t="n"/>
      <c r="M804">
        <f>IF(OR($A804="",$F804=""),"",IF(YEAR($A804)=Inicio!$C$6,ROUNDUP(MONTH($A804)/3,0),"Otro año"))</f>
        <v/>
      </c>
      <c r="N804">
        <f>IF(OR($A804="",$F804=""),"",IF(YEAR($A804)=Inicio!$C$6,MONTH($A804),""))</f>
        <v/>
      </c>
    </row>
    <row r="805">
      <c r="A805" s="11" t="n"/>
      <c r="B805" s="12" t="n"/>
      <c r="C805" s="12" t="n"/>
      <c r="D805" s="12" t="n"/>
      <c r="E805" s="12" t="n"/>
      <c r="F805" s="13" t="n"/>
      <c r="G805" s="14" t="n"/>
      <c r="H805" s="15">
        <f>IF($F805="","",ROUND($F805*$G805,2))</f>
        <v/>
      </c>
      <c r="I805" s="14" t="n"/>
      <c r="J805" s="15">
        <f>IF($F805="","",ROUND($F805*$I805,2))</f>
        <v/>
      </c>
      <c r="K805" s="15">
        <f>IF($F805="","",$F805+$H805-$J805)</f>
        <v/>
      </c>
      <c r="L805" s="12" t="n"/>
      <c r="M805">
        <f>IF(OR($A805="",$F805=""),"",IF(YEAR($A805)=Inicio!$C$6,ROUNDUP(MONTH($A805)/3,0),"Otro año"))</f>
        <v/>
      </c>
      <c r="N805">
        <f>IF(OR($A805="",$F805=""),"",IF(YEAR($A805)=Inicio!$C$6,MONTH($A805),""))</f>
        <v/>
      </c>
    </row>
    <row r="806">
      <c r="A806" s="11" t="n"/>
      <c r="B806" s="12" t="n"/>
      <c r="C806" s="12" t="n"/>
      <c r="D806" s="12" t="n"/>
      <c r="E806" s="12" t="n"/>
      <c r="F806" s="13" t="n"/>
      <c r="G806" s="14" t="n"/>
      <c r="H806" s="15">
        <f>IF($F806="","",ROUND($F806*$G806,2))</f>
        <v/>
      </c>
      <c r="I806" s="14" t="n"/>
      <c r="J806" s="15">
        <f>IF($F806="","",ROUND($F806*$I806,2))</f>
        <v/>
      </c>
      <c r="K806" s="15">
        <f>IF($F806="","",$F806+$H806-$J806)</f>
        <v/>
      </c>
      <c r="L806" s="12" t="n"/>
      <c r="M806">
        <f>IF(OR($A806="",$F806=""),"",IF(YEAR($A806)=Inicio!$C$6,ROUNDUP(MONTH($A806)/3,0),"Otro año"))</f>
        <v/>
      </c>
      <c r="N806">
        <f>IF(OR($A806="",$F806=""),"",IF(YEAR($A806)=Inicio!$C$6,MONTH($A806),""))</f>
        <v/>
      </c>
    </row>
    <row r="807">
      <c r="A807" s="11" t="n"/>
      <c r="B807" s="12" t="n"/>
      <c r="C807" s="12" t="n"/>
      <c r="D807" s="12" t="n"/>
      <c r="E807" s="12" t="n"/>
      <c r="F807" s="13" t="n"/>
      <c r="G807" s="14" t="n"/>
      <c r="H807" s="15">
        <f>IF($F807="","",ROUND($F807*$G807,2))</f>
        <v/>
      </c>
      <c r="I807" s="14" t="n"/>
      <c r="J807" s="15">
        <f>IF($F807="","",ROUND($F807*$I807,2))</f>
        <v/>
      </c>
      <c r="K807" s="15">
        <f>IF($F807="","",$F807+$H807-$J807)</f>
        <v/>
      </c>
      <c r="L807" s="12" t="n"/>
      <c r="M807">
        <f>IF(OR($A807="",$F807=""),"",IF(YEAR($A807)=Inicio!$C$6,ROUNDUP(MONTH($A807)/3,0),"Otro año"))</f>
        <v/>
      </c>
      <c r="N807">
        <f>IF(OR($A807="",$F807=""),"",IF(YEAR($A807)=Inicio!$C$6,MONTH($A807),""))</f>
        <v/>
      </c>
    </row>
    <row r="808">
      <c r="A808" s="11" t="n"/>
      <c r="B808" s="12" t="n"/>
      <c r="C808" s="12" t="n"/>
      <c r="D808" s="12" t="n"/>
      <c r="E808" s="12" t="n"/>
      <c r="F808" s="13" t="n"/>
      <c r="G808" s="14" t="n"/>
      <c r="H808" s="15">
        <f>IF($F808="","",ROUND($F808*$G808,2))</f>
        <v/>
      </c>
      <c r="I808" s="14" t="n"/>
      <c r="J808" s="15">
        <f>IF($F808="","",ROUND($F808*$I808,2))</f>
        <v/>
      </c>
      <c r="K808" s="15">
        <f>IF($F808="","",$F808+$H808-$J808)</f>
        <v/>
      </c>
      <c r="L808" s="12" t="n"/>
      <c r="M808">
        <f>IF(OR($A808="",$F808=""),"",IF(YEAR($A808)=Inicio!$C$6,ROUNDUP(MONTH($A808)/3,0),"Otro año"))</f>
        <v/>
      </c>
      <c r="N808">
        <f>IF(OR($A808="",$F808=""),"",IF(YEAR($A808)=Inicio!$C$6,MONTH($A808),""))</f>
        <v/>
      </c>
    </row>
    <row r="809">
      <c r="A809" s="11" t="n"/>
      <c r="B809" s="12" t="n"/>
      <c r="C809" s="12" t="n"/>
      <c r="D809" s="12" t="n"/>
      <c r="E809" s="12" t="n"/>
      <c r="F809" s="13" t="n"/>
      <c r="G809" s="14" t="n"/>
      <c r="H809" s="15">
        <f>IF($F809="","",ROUND($F809*$G809,2))</f>
        <v/>
      </c>
      <c r="I809" s="14" t="n"/>
      <c r="J809" s="15">
        <f>IF($F809="","",ROUND($F809*$I809,2))</f>
        <v/>
      </c>
      <c r="K809" s="15">
        <f>IF($F809="","",$F809+$H809-$J809)</f>
        <v/>
      </c>
      <c r="L809" s="12" t="n"/>
      <c r="M809">
        <f>IF(OR($A809="",$F809=""),"",IF(YEAR($A809)=Inicio!$C$6,ROUNDUP(MONTH($A809)/3,0),"Otro año"))</f>
        <v/>
      </c>
      <c r="N809">
        <f>IF(OR($A809="",$F809=""),"",IF(YEAR($A809)=Inicio!$C$6,MONTH($A809),""))</f>
        <v/>
      </c>
    </row>
    <row r="810">
      <c r="A810" s="11" t="n"/>
      <c r="B810" s="12" t="n"/>
      <c r="C810" s="12" t="n"/>
      <c r="D810" s="12" t="n"/>
      <c r="E810" s="12" t="n"/>
      <c r="F810" s="13" t="n"/>
      <c r="G810" s="14" t="n"/>
      <c r="H810" s="15">
        <f>IF($F810="","",ROUND($F810*$G810,2))</f>
        <v/>
      </c>
      <c r="I810" s="14" t="n"/>
      <c r="J810" s="15">
        <f>IF($F810="","",ROUND($F810*$I810,2))</f>
        <v/>
      </c>
      <c r="K810" s="15">
        <f>IF($F810="","",$F810+$H810-$J810)</f>
        <v/>
      </c>
      <c r="L810" s="12" t="n"/>
      <c r="M810">
        <f>IF(OR($A810="",$F810=""),"",IF(YEAR($A810)=Inicio!$C$6,ROUNDUP(MONTH($A810)/3,0),"Otro año"))</f>
        <v/>
      </c>
      <c r="N810">
        <f>IF(OR($A810="",$F810=""),"",IF(YEAR($A810)=Inicio!$C$6,MONTH($A810),""))</f>
        <v/>
      </c>
    </row>
    <row r="811">
      <c r="A811" s="11" t="n"/>
      <c r="B811" s="12" t="n"/>
      <c r="C811" s="12" t="n"/>
      <c r="D811" s="12" t="n"/>
      <c r="E811" s="12" t="n"/>
      <c r="F811" s="13" t="n"/>
      <c r="G811" s="14" t="n"/>
      <c r="H811" s="15">
        <f>IF($F811="","",ROUND($F811*$G811,2))</f>
        <v/>
      </c>
      <c r="I811" s="14" t="n"/>
      <c r="J811" s="15">
        <f>IF($F811="","",ROUND($F811*$I811,2))</f>
        <v/>
      </c>
      <c r="K811" s="15">
        <f>IF($F811="","",$F811+$H811-$J811)</f>
        <v/>
      </c>
      <c r="L811" s="12" t="n"/>
      <c r="M811">
        <f>IF(OR($A811="",$F811=""),"",IF(YEAR($A811)=Inicio!$C$6,ROUNDUP(MONTH($A811)/3,0),"Otro año"))</f>
        <v/>
      </c>
      <c r="N811">
        <f>IF(OR($A811="",$F811=""),"",IF(YEAR($A811)=Inicio!$C$6,MONTH($A811),""))</f>
        <v/>
      </c>
    </row>
    <row r="812">
      <c r="A812" s="11" t="n"/>
      <c r="B812" s="12" t="n"/>
      <c r="C812" s="12" t="n"/>
      <c r="D812" s="12" t="n"/>
      <c r="E812" s="12" t="n"/>
      <c r="F812" s="13" t="n"/>
      <c r="G812" s="14" t="n"/>
      <c r="H812" s="15">
        <f>IF($F812="","",ROUND($F812*$G812,2))</f>
        <v/>
      </c>
      <c r="I812" s="14" t="n"/>
      <c r="J812" s="15">
        <f>IF($F812="","",ROUND($F812*$I812,2))</f>
        <v/>
      </c>
      <c r="K812" s="15">
        <f>IF($F812="","",$F812+$H812-$J812)</f>
        <v/>
      </c>
      <c r="L812" s="12" t="n"/>
      <c r="M812">
        <f>IF(OR($A812="",$F812=""),"",IF(YEAR($A812)=Inicio!$C$6,ROUNDUP(MONTH($A812)/3,0),"Otro año"))</f>
        <v/>
      </c>
      <c r="N812">
        <f>IF(OR($A812="",$F812=""),"",IF(YEAR($A812)=Inicio!$C$6,MONTH($A812),""))</f>
        <v/>
      </c>
    </row>
    <row r="813">
      <c r="A813" s="11" t="n"/>
      <c r="B813" s="12" t="n"/>
      <c r="C813" s="12" t="n"/>
      <c r="D813" s="12" t="n"/>
      <c r="E813" s="12" t="n"/>
      <c r="F813" s="13" t="n"/>
      <c r="G813" s="14" t="n"/>
      <c r="H813" s="15">
        <f>IF($F813="","",ROUND($F813*$G813,2))</f>
        <v/>
      </c>
      <c r="I813" s="14" t="n"/>
      <c r="J813" s="15">
        <f>IF($F813="","",ROUND($F813*$I813,2))</f>
        <v/>
      </c>
      <c r="K813" s="15">
        <f>IF($F813="","",$F813+$H813-$J813)</f>
        <v/>
      </c>
      <c r="L813" s="12" t="n"/>
      <c r="M813">
        <f>IF(OR($A813="",$F813=""),"",IF(YEAR($A813)=Inicio!$C$6,ROUNDUP(MONTH($A813)/3,0),"Otro año"))</f>
        <v/>
      </c>
      <c r="N813">
        <f>IF(OR($A813="",$F813=""),"",IF(YEAR($A813)=Inicio!$C$6,MONTH($A813),""))</f>
        <v/>
      </c>
    </row>
    <row r="814">
      <c r="A814" s="11" t="n"/>
      <c r="B814" s="12" t="n"/>
      <c r="C814" s="12" t="n"/>
      <c r="D814" s="12" t="n"/>
      <c r="E814" s="12" t="n"/>
      <c r="F814" s="13" t="n"/>
      <c r="G814" s="14" t="n"/>
      <c r="H814" s="15">
        <f>IF($F814="","",ROUND($F814*$G814,2))</f>
        <v/>
      </c>
      <c r="I814" s="14" t="n"/>
      <c r="J814" s="15">
        <f>IF($F814="","",ROUND($F814*$I814,2))</f>
        <v/>
      </c>
      <c r="K814" s="15">
        <f>IF($F814="","",$F814+$H814-$J814)</f>
        <v/>
      </c>
      <c r="L814" s="12" t="n"/>
      <c r="M814">
        <f>IF(OR($A814="",$F814=""),"",IF(YEAR($A814)=Inicio!$C$6,ROUNDUP(MONTH($A814)/3,0),"Otro año"))</f>
        <v/>
      </c>
      <c r="N814">
        <f>IF(OR($A814="",$F814=""),"",IF(YEAR($A814)=Inicio!$C$6,MONTH($A814),""))</f>
        <v/>
      </c>
    </row>
    <row r="815">
      <c r="A815" s="11" t="n"/>
      <c r="B815" s="12" t="n"/>
      <c r="C815" s="12" t="n"/>
      <c r="D815" s="12" t="n"/>
      <c r="E815" s="12" t="n"/>
      <c r="F815" s="13" t="n"/>
      <c r="G815" s="14" t="n"/>
      <c r="H815" s="15">
        <f>IF($F815="","",ROUND($F815*$G815,2))</f>
        <v/>
      </c>
      <c r="I815" s="14" t="n"/>
      <c r="J815" s="15">
        <f>IF($F815="","",ROUND($F815*$I815,2))</f>
        <v/>
      </c>
      <c r="K815" s="15">
        <f>IF($F815="","",$F815+$H815-$J815)</f>
        <v/>
      </c>
      <c r="L815" s="12" t="n"/>
      <c r="M815">
        <f>IF(OR($A815="",$F815=""),"",IF(YEAR($A815)=Inicio!$C$6,ROUNDUP(MONTH($A815)/3,0),"Otro año"))</f>
        <v/>
      </c>
      <c r="N815">
        <f>IF(OR($A815="",$F815=""),"",IF(YEAR($A815)=Inicio!$C$6,MONTH($A815),""))</f>
        <v/>
      </c>
    </row>
    <row r="816">
      <c r="A816" s="11" t="n"/>
      <c r="B816" s="12" t="n"/>
      <c r="C816" s="12" t="n"/>
      <c r="D816" s="12" t="n"/>
      <c r="E816" s="12" t="n"/>
      <c r="F816" s="13" t="n"/>
      <c r="G816" s="14" t="n"/>
      <c r="H816" s="15">
        <f>IF($F816="","",ROUND($F816*$G816,2))</f>
        <v/>
      </c>
      <c r="I816" s="14" t="n"/>
      <c r="J816" s="15">
        <f>IF($F816="","",ROUND($F816*$I816,2))</f>
        <v/>
      </c>
      <c r="K816" s="15">
        <f>IF($F816="","",$F816+$H816-$J816)</f>
        <v/>
      </c>
      <c r="L816" s="12" t="n"/>
      <c r="M816">
        <f>IF(OR($A816="",$F816=""),"",IF(YEAR($A816)=Inicio!$C$6,ROUNDUP(MONTH($A816)/3,0),"Otro año"))</f>
        <v/>
      </c>
      <c r="N816">
        <f>IF(OR($A816="",$F816=""),"",IF(YEAR($A816)=Inicio!$C$6,MONTH($A816),""))</f>
        <v/>
      </c>
    </row>
    <row r="817">
      <c r="A817" s="11" t="n"/>
      <c r="B817" s="12" t="n"/>
      <c r="C817" s="12" t="n"/>
      <c r="D817" s="12" t="n"/>
      <c r="E817" s="12" t="n"/>
      <c r="F817" s="13" t="n"/>
      <c r="G817" s="14" t="n"/>
      <c r="H817" s="15">
        <f>IF($F817="","",ROUND($F817*$G817,2))</f>
        <v/>
      </c>
      <c r="I817" s="14" t="n"/>
      <c r="J817" s="15">
        <f>IF($F817="","",ROUND($F817*$I817,2))</f>
        <v/>
      </c>
      <c r="K817" s="15">
        <f>IF($F817="","",$F817+$H817-$J817)</f>
        <v/>
      </c>
      <c r="L817" s="12" t="n"/>
      <c r="M817">
        <f>IF(OR($A817="",$F817=""),"",IF(YEAR($A817)=Inicio!$C$6,ROUNDUP(MONTH($A817)/3,0),"Otro año"))</f>
        <v/>
      </c>
      <c r="N817">
        <f>IF(OR($A817="",$F817=""),"",IF(YEAR($A817)=Inicio!$C$6,MONTH($A817),""))</f>
        <v/>
      </c>
    </row>
    <row r="818">
      <c r="A818" s="11" t="n"/>
      <c r="B818" s="12" t="n"/>
      <c r="C818" s="12" t="n"/>
      <c r="D818" s="12" t="n"/>
      <c r="E818" s="12" t="n"/>
      <c r="F818" s="13" t="n"/>
      <c r="G818" s="14" t="n"/>
      <c r="H818" s="15">
        <f>IF($F818="","",ROUND($F818*$G818,2))</f>
        <v/>
      </c>
      <c r="I818" s="14" t="n"/>
      <c r="J818" s="15">
        <f>IF($F818="","",ROUND($F818*$I818,2))</f>
        <v/>
      </c>
      <c r="K818" s="15">
        <f>IF($F818="","",$F818+$H818-$J818)</f>
        <v/>
      </c>
      <c r="L818" s="12" t="n"/>
      <c r="M818">
        <f>IF(OR($A818="",$F818=""),"",IF(YEAR($A818)=Inicio!$C$6,ROUNDUP(MONTH($A818)/3,0),"Otro año"))</f>
        <v/>
      </c>
      <c r="N818">
        <f>IF(OR($A818="",$F818=""),"",IF(YEAR($A818)=Inicio!$C$6,MONTH($A818),""))</f>
        <v/>
      </c>
    </row>
    <row r="819">
      <c r="A819" s="11" t="n"/>
      <c r="B819" s="12" t="n"/>
      <c r="C819" s="12" t="n"/>
      <c r="D819" s="12" t="n"/>
      <c r="E819" s="12" t="n"/>
      <c r="F819" s="13" t="n"/>
      <c r="G819" s="14" t="n"/>
      <c r="H819" s="15">
        <f>IF($F819="","",ROUND($F819*$G819,2))</f>
        <v/>
      </c>
      <c r="I819" s="14" t="n"/>
      <c r="J819" s="15">
        <f>IF($F819="","",ROUND($F819*$I819,2))</f>
        <v/>
      </c>
      <c r="K819" s="15">
        <f>IF($F819="","",$F819+$H819-$J819)</f>
        <v/>
      </c>
      <c r="L819" s="12" t="n"/>
      <c r="M819">
        <f>IF(OR($A819="",$F819=""),"",IF(YEAR($A819)=Inicio!$C$6,ROUNDUP(MONTH($A819)/3,0),"Otro año"))</f>
        <v/>
      </c>
      <c r="N819">
        <f>IF(OR($A819="",$F819=""),"",IF(YEAR($A819)=Inicio!$C$6,MONTH($A819),""))</f>
        <v/>
      </c>
    </row>
    <row r="820">
      <c r="A820" s="11" t="n"/>
      <c r="B820" s="12" t="n"/>
      <c r="C820" s="12" t="n"/>
      <c r="D820" s="12" t="n"/>
      <c r="E820" s="12" t="n"/>
      <c r="F820" s="13" t="n"/>
      <c r="G820" s="14" t="n"/>
      <c r="H820" s="15">
        <f>IF($F820="","",ROUND($F820*$G820,2))</f>
        <v/>
      </c>
      <c r="I820" s="14" t="n"/>
      <c r="J820" s="15">
        <f>IF($F820="","",ROUND($F820*$I820,2))</f>
        <v/>
      </c>
      <c r="K820" s="15">
        <f>IF($F820="","",$F820+$H820-$J820)</f>
        <v/>
      </c>
      <c r="L820" s="12" t="n"/>
      <c r="M820">
        <f>IF(OR($A820="",$F820=""),"",IF(YEAR($A820)=Inicio!$C$6,ROUNDUP(MONTH($A820)/3,0),"Otro año"))</f>
        <v/>
      </c>
      <c r="N820">
        <f>IF(OR($A820="",$F820=""),"",IF(YEAR($A820)=Inicio!$C$6,MONTH($A820),""))</f>
        <v/>
      </c>
    </row>
    <row r="821">
      <c r="A821" s="11" t="n"/>
      <c r="B821" s="12" t="n"/>
      <c r="C821" s="12" t="n"/>
      <c r="D821" s="12" t="n"/>
      <c r="E821" s="12" t="n"/>
      <c r="F821" s="13" t="n"/>
      <c r="G821" s="14" t="n"/>
      <c r="H821" s="15">
        <f>IF($F821="","",ROUND($F821*$G821,2))</f>
        <v/>
      </c>
      <c r="I821" s="14" t="n"/>
      <c r="J821" s="15">
        <f>IF($F821="","",ROUND($F821*$I821,2))</f>
        <v/>
      </c>
      <c r="K821" s="15">
        <f>IF($F821="","",$F821+$H821-$J821)</f>
        <v/>
      </c>
      <c r="L821" s="12" t="n"/>
      <c r="M821">
        <f>IF(OR($A821="",$F821=""),"",IF(YEAR($A821)=Inicio!$C$6,ROUNDUP(MONTH($A821)/3,0),"Otro año"))</f>
        <v/>
      </c>
      <c r="N821">
        <f>IF(OR($A821="",$F821=""),"",IF(YEAR($A821)=Inicio!$C$6,MONTH($A821),""))</f>
        <v/>
      </c>
    </row>
    <row r="822">
      <c r="A822" s="11" t="n"/>
      <c r="B822" s="12" t="n"/>
      <c r="C822" s="12" t="n"/>
      <c r="D822" s="12" t="n"/>
      <c r="E822" s="12" t="n"/>
      <c r="F822" s="13" t="n"/>
      <c r="G822" s="14" t="n"/>
      <c r="H822" s="15">
        <f>IF($F822="","",ROUND($F822*$G822,2))</f>
        <v/>
      </c>
      <c r="I822" s="14" t="n"/>
      <c r="J822" s="15">
        <f>IF($F822="","",ROUND($F822*$I822,2))</f>
        <v/>
      </c>
      <c r="K822" s="15">
        <f>IF($F822="","",$F822+$H822-$J822)</f>
        <v/>
      </c>
      <c r="L822" s="12" t="n"/>
      <c r="M822">
        <f>IF(OR($A822="",$F822=""),"",IF(YEAR($A822)=Inicio!$C$6,ROUNDUP(MONTH($A822)/3,0),"Otro año"))</f>
        <v/>
      </c>
      <c r="N822">
        <f>IF(OR($A822="",$F822=""),"",IF(YEAR($A822)=Inicio!$C$6,MONTH($A822),""))</f>
        <v/>
      </c>
    </row>
    <row r="823">
      <c r="A823" s="11" t="n"/>
      <c r="B823" s="12" t="n"/>
      <c r="C823" s="12" t="n"/>
      <c r="D823" s="12" t="n"/>
      <c r="E823" s="12" t="n"/>
      <c r="F823" s="13" t="n"/>
      <c r="G823" s="14" t="n"/>
      <c r="H823" s="15">
        <f>IF($F823="","",ROUND($F823*$G823,2))</f>
        <v/>
      </c>
      <c r="I823" s="14" t="n"/>
      <c r="J823" s="15">
        <f>IF($F823="","",ROUND($F823*$I823,2))</f>
        <v/>
      </c>
      <c r="K823" s="15">
        <f>IF($F823="","",$F823+$H823-$J823)</f>
        <v/>
      </c>
      <c r="L823" s="12" t="n"/>
      <c r="M823">
        <f>IF(OR($A823="",$F823=""),"",IF(YEAR($A823)=Inicio!$C$6,ROUNDUP(MONTH($A823)/3,0),"Otro año"))</f>
        <v/>
      </c>
      <c r="N823">
        <f>IF(OR($A823="",$F823=""),"",IF(YEAR($A823)=Inicio!$C$6,MONTH($A823),""))</f>
        <v/>
      </c>
    </row>
    <row r="824">
      <c r="A824" s="11" t="n"/>
      <c r="B824" s="12" t="n"/>
      <c r="C824" s="12" t="n"/>
      <c r="D824" s="12" t="n"/>
      <c r="E824" s="12" t="n"/>
      <c r="F824" s="13" t="n"/>
      <c r="G824" s="14" t="n"/>
      <c r="H824" s="15">
        <f>IF($F824="","",ROUND($F824*$G824,2))</f>
        <v/>
      </c>
      <c r="I824" s="14" t="n"/>
      <c r="J824" s="15">
        <f>IF($F824="","",ROUND($F824*$I824,2))</f>
        <v/>
      </c>
      <c r="K824" s="15">
        <f>IF($F824="","",$F824+$H824-$J824)</f>
        <v/>
      </c>
      <c r="L824" s="12" t="n"/>
      <c r="M824">
        <f>IF(OR($A824="",$F824=""),"",IF(YEAR($A824)=Inicio!$C$6,ROUNDUP(MONTH($A824)/3,0),"Otro año"))</f>
        <v/>
      </c>
      <c r="N824">
        <f>IF(OR($A824="",$F824=""),"",IF(YEAR($A824)=Inicio!$C$6,MONTH($A824),""))</f>
        <v/>
      </c>
    </row>
    <row r="825">
      <c r="A825" s="11" t="n"/>
      <c r="B825" s="12" t="n"/>
      <c r="C825" s="12" t="n"/>
      <c r="D825" s="12" t="n"/>
      <c r="E825" s="12" t="n"/>
      <c r="F825" s="13" t="n"/>
      <c r="G825" s="14" t="n"/>
      <c r="H825" s="15">
        <f>IF($F825="","",ROUND($F825*$G825,2))</f>
        <v/>
      </c>
      <c r="I825" s="14" t="n"/>
      <c r="J825" s="15">
        <f>IF($F825="","",ROUND($F825*$I825,2))</f>
        <v/>
      </c>
      <c r="K825" s="15">
        <f>IF($F825="","",$F825+$H825-$J825)</f>
        <v/>
      </c>
      <c r="L825" s="12" t="n"/>
      <c r="M825">
        <f>IF(OR($A825="",$F825=""),"",IF(YEAR($A825)=Inicio!$C$6,ROUNDUP(MONTH($A825)/3,0),"Otro año"))</f>
        <v/>
      </c>
      <c r="N825">
        <f>IF(OR($A825="",$F825=""),"",IF(YEAR($A825)=Inicio!$C$6,MONTH($A825),""))</f>
        <v/>
      </c>
    </row>
    <row r="826">
      <c r="A826" s="11" t="n"/>
      <c r="B826" s="12" t="n"/>
      <c r="C826" s="12" t="n"/>
      <c r="D826" s="12" t="n"/>
      <c r="E826" s="12" t="n"/>
      <c r="F826" s="13" t="n"/>
      <c r="G826" s="14" t="n"/>
      <c r="H826" s="15">
        <f>IF($F826="","",ROUND($F826*$G826,2))</f>
        <v/>
      </c>
      <c r="I826" s="14" t="n"/>
      <c r="J826" s="15">
        <f>IF($F826="","",ROUND($F826*$I826,2))</f>
        <v/>
      </c>
      <c r="K826" s="15">
        <f>IF($F826="","",$F826+$H826-$J826)</f>
        <v/>
      </c>
      <c r="L826" s="12" t="n"/>
      <c r="M826">
        <f>IF(OR($A826="",$F826=""),"",IF(YEAR($A826)=Inicio!$C$6,ROUNDUP(MONTH($A826)/3,0),"Otro año"))</f>
        <v/>
      </c>
      <c r="N826">
        <f>IF(OR($A826="",$F826=""),"",IF(YEAR($A826)=Inicio!$C$6,MONTH($A826),""))</f>
        <v/>
      </c>
    </row>
    <row r="827">
      <c r="A827" s="11" t="n"/>
      <c r="B827" s="12" t="n"/>
      <c r="C827" s="12" t="n"/>
      <c r="D827" s="12" t="n"/>
      <c r="E827" s="12" t="n"/>
      <c r="F827" s="13" t="n"/>
      <c r="G827" s="14" t="n"/>
      <c r="H827" s="15">
        <f>IF($F827="","",ROUND($F827*$G827,2))</f>
        <v/>
      </c>
      <c r="I827" s="14" t="n"/>
      <c r="J827" s="15">
        <f>IF($F827="","",ROUND($F827*$I827,2))</f>
        <v/>
      </c>
      <c r="K827" s="15">
        <f>IF($F827="","",$F827+$H827-$J827)</f>
        <v/>
      </c>
      <c r="L827" s="12" t="n"/>
      <c r="M827">
        <f>IF(OR($A827="",$F827=""),"",IF(YEAR($A827)=Inicio!$C$6,ROUNDUP(MONTH($A827)/3,0),"Otro año"))</f>
        <v/>
      </c>
      <c r="N827">
        <f>IF(OR($A827="",$F827=""),"",IF(YEAR($A827)=Inicio!$C$6,MONTH($A827),""))</f>
        <v/>
      </c>
    </row>
    <row r="828">
      <c r="A828" s="11" t="n"/>
      <c r="B828" s="12" t="n"/>
      <c r="C828" s="12" t="n"/>
      <c r="D828" s="12" t="n"/>
      <c r="E828" s="12" t="n"/>
      <c r="F828" s="13" t="n"/>
      <c r="G828" s="14" t="n"/>
      <c r="H828" s="15">
        <f>IF($F828="","",ROUND($F828*$G828,2))</f>
        <v/>
      </c>
      <c r="I828" s="14" t="n"/>
      <c r="J828" s="15">
        <f>IF($F828="","",ROUND($F828*$I828,2))</f>
        <v/>
      </c>
      <c r="K828" s="15">
        <f>IF($F828="","",$F828+$H828-$J828)</f>
        <v/>
      </c>
      <c r="L828" s="12" t="n"/>
      <c r="M828">
        <f>IF(OR($A828="",$F828=""),"",IF(YEAR($A828)=Inicio!$C$6,ROUNDUP(MONTH($A828)/3,0),"Otro año"))</f>
        <v/>
      </c>
      <c r="N828">
        <f>IF(OR($A828="",$F828=""),"",IF(YEAR($A828)=Inicio!$C$6,MONTH($A828),""))</f>
        <v/>
      </c>
    </row>
    <row r="829">
      <c r="A829" s="11" t="n"/>
      <c r="B829" s="12" t="n"/>
      <c r="C829" s="12" t="n"/>
      <c r="D829" s="12" t="n"/>
      <c r="E829" s="12" t="n"/>
      <c r="F829" s="13" t="n"/>
      <c r="G829" s="14" t="n"/>
      <c r="H829" s="15">
        <f>IF($F829="","",ROUND($F829*$G829,2))</f>
        <v/>
      </c>
      <c r="I829" s="14" t="n"/>
      <c r="J829" s="15">
        <f>IF($F829="","",ROUND($F829*$I829,2))</f>
        <v/>
      </c>
      <c r="K829" s="15">
        <f>IF($F829="","",$F829+$H829-$J829)</f>
        <v/>
      </c>
      <c r="L829" s="12" t="n"/>
      <c r="M829">
        <f>IF(OR($A829="",$F829=""),"",IF(YEAR($A829)=Inicio!$C$6,ROUNDUP(MONTH($A829)/3,0),"Otro año"))</f>
        <v/>
      </c>
      <c r="N829">
        <f>IF(OR($A829="",$F829=""),"",IF(YEAR($A829)=Inicio!$C$6,MONTH($A829),""))</f>
        <v/>
      </c>
    </row>
    <row r="830">
      <c r="A830" s="11" t="n"/>
      <c r="B830" s="12" t="n"/>
      <c r="C830" s="12" t="n"/>
      <c r="D830" s="12" t="n"/>
      <c r="E830" s="12" t="n"/>
      <c r="F830" s="13" t="n"/>
      <c r="G830" s="14" t="n"/>
      <c r="H830" s="15">
        <f>IF($F830="","",ROUND($F830*$G830,2))</f>
        <v/>
      </c>
      <c r="I830" s="14" t="n"/>
      <c r="J830" s="15">
        <f>IF($F830="","",ROUND($F830*$I830,2))</f>
        <v/>
      </c>
      <c r="K830" s="15">
        <f>IF($F830="","",$F830+$H830-$J830)</f>
        <v/>
      </c>
      <c r="L830" s="12" t="n"/>
      <c r="M830">
        <f>IF(OR($A830="",$F830=""),"",IF(YEAR($A830)=Inicio!$C$6,ROUNDUP(MONTH($A830)/3,0),"Otro año"))</f>
        <v/>
      </c>
      <c r="N830">
        <f>IF(OR($A830="",$F830=""),"",IF(YEAR($A830)=Inicio!$C$6,MONTH($A830),""))</f>
        <v/>
      </c>
    </row>
    <row r="831">
      <c r="A831" s="11" t="n"/>
      <c r="B831" s="12" t="n"/>
      <c r="C831" s="12" t="n"/>
      <c r="D831" s="12" t="n"/>
      <c r="E831" s="12" t="n"/>
      <c r="F831" s="13" t="n"/>
      <c r="G831" s="14" t="n"/>
      <c r="H831" s="15">
        <f>IF($F831="","",ROUND($F831*$G831,2))</f>
        <v/>
      </c>
      <c r="I831" s="14" t="n"/>
      <c r="J831" s="15">
        <f>IF($F831="","",ROUND($F831*$I831,2))</f>
        <v/>
      </c>
      <c r="K831" s="15">
        <f>IF($F831="","",$F831+$H831-$J831)</f>
        <v/>
      </c>
      <c r="L831" s="12" t="n"/>
      <c r="M831">
        <f>IF(OR($A831="",$F831=""),"",IF(YEAR($A831)=Inicio!$C$6,ROUNDUP(MONTH($A831)/3,0),"Otro año"))</f>
        <v/>
      </c>
      <c r="N831">
        <f>IF(OR($A831="",$F831=""),"",IF(YEAR($A831)=Inicio!$C$6,MONTH($A831),""))</f>
        <v/>
      </c>
    </row>
    <row r="832">
      <c r="A832" s="11" t="n"/>
      <c r="B832" s="12" t="n"/>
      <c r="C832" s="12" t="n"/>
      <c r="D832" s="12" t="n"/>
      <c r="E832" s="12" t="n"/>
      <c r="F832" s="13" t="n"/>
      <c r="G832" s="14" t="n"/>
      <c r="H832" s="15">
        <f>IF($F832="","",ROUND($F832*$G832,2))</f>
        <v/>
      </c>
      <c r="I832" s="14" t="n"/>
      <c r="J832" s="15">
        <f>IF($F832="","",ROUND($F832*$I832,2))</f>
        <v/>
      </c>
      <c r="K832" s="15">
        <f>IF($F832="","",$F832+$H832-$J832)</f>
        <v/>
      </c>
      <c r="L832" s="12" t="n"/>
      <c r="M832">
        <f>IF(OR($A832="",$F832=""),"",IF(YEAR($A832)=Inicio!$C$6,ROUNDUP(MONTH($A832)/3,0),"Otro año"))</f>
        <v/>
      </c>
      <c r="N832">
        <f>IF(OR($A832="",$F832=""),"",IF(YEAR($A832)=Inicio!$C$6,MONTH($A832),""))</f>
        <v/>
      </c>
    </row>
    <row r="833">
      <c r="A833" s="11" t="n"/>
      <c r="B833" s="12" t="n"/>
      <c r="C833" s="12" t="n"/>
      <c r="D833" s="12" t="n"/>
      <c r="E833" s="12" t="n"/>
      <c r="F833" s="13" t="n"/>
      <c r="G833" s="14" t="n"/>
      <c r="H833" s="15">
        <f>IF($F833="","",ROUND($F833*$G833,2))</f>
        <v/>
      </c>
      <c r="I833" s="14" t="n"/>
      <c r="J833" s="15">
        <f>IF($F833="","",ROUND($F833*$I833,2))</f>
        <v/>
      </c>
      <c r="K833" s="15">
        <f>IF($F833="","",$F833+$H833-$J833)</f>
        <v/>
      </c>
      <c r="L833" s="12" t="n"/>
      <c r="M833">
        <f>IF(OR($A833="",$F833=""),"",IF(YEAR($A833)=Inicio!$C$6,ROUNDUP(MONTH($A833)/3,0),"Otro año"))</f>
        <v/>
      </c>
      <c r="N833">
        <f>IF(OR($A833="",$F833=""),"",IF(YEAR($A833)=Inicio!$C$6,MONTH($A833),""))</f>
        <v/>
      </c>
    </row>
    <row r="834">
      <c r="A834" s="11" t="n"/>
      <c r="B834" s="12" t="n"/>
      <c r="C834" s="12" t="n"/>
      <c r="D834" s="12" t="n"/>
      <c r="E834" s="12" t="n"/>
      <c r="F834" s="13" t="n"/>
      <c r="G834" s="14" t="n"/>
      <c r="H834" s="15">
        <f>IF($F834="","",ROUND($F834*$G834,2))</f>
        <v/>
      </c>
      <c r="I834" s="14" t="n"/>
      <c r="J834" s="15">
        <f>IF($F834="","",ROUND($F834*$I834,2))</f>
        <v/>
      </c>
      <c r="K834" s="15">
        <f>IF($F834="","",$F834+$H834-$J834)</f>
        <v/>
      </c>
      <c r="L834" s="12" t="n"/>
      <c r="M834">
        <f>IF(OR($A834="",$F834=""),"",IF(YEAR($A834)=Inicio!$C$6,ROUNDUP(MONTH($A834)/3,0),"Otro año"))</f>
        <v/>
      </c>
      <c r="N834">
        <f>IF(OR($A834="",$F834=""),"",IF(YEAR($A834)=Inicio!$C$6,MONTH($A834),""))</f>
        <v/>
      </c>
    </row>
    <row r="835">
      <c r="A835" s="11" t="n"/>
      <c r="B835" s="12" t="n"/>
      <c r="C835" s="12" t="n"/>
      <c r="D835" s="12" t="n"/>
      <c r="E835" s="12" t="n"/>
      <c r="F835" s="13" t="n"/>
      <c r="G835" s="14" t="n"/>
      <c r="H835" s="15">
        <f>IF($F835="","",ROUND($F835*$G835,2))</f>
        <v/>
      </c>
      <c r="I835" s="14" t="n"/>
      <c r="J835" s="15">
        <f>IF($F835="","",ROUND($F835*$I835,2))</f>
        <v/>
      </c>
      <c r="K835" s="15">
        <f>IF($F835="","",$F835+$H835-$J835)</f>
        <v/>
      </c>
      <c r="L835" s="12" t="n"/>
      <c r="M835">
        <f>IF(OR($A835="",$F835=""),"",IF(YEAR($A835)=Inicio!$C$6,ROUNDUP(MONTH($A835)/3,0),"Otro año"))</f>
        <v/>
      </c>
      <c r="N835">
        <f>IF(OR($A835="",$F835=""),"",IF(YEAR($A835)=Inicio!$C$6,MONTH($A835),""))</f>
        <v/>
      </c>
    </row>
    <row r="836">
      <c r="A836" s="11" t="n"/>
      <c r="B836" s="12" t="n"/>
      <c r="C836" s="12" t="n"/>
      <c r="D836" s="12" t="n"/>
      <c r="E836" s="12" t="n"/>
      <c r="F836" s="13" t="n"/>
      <c r="G836" s="14" t="n"/>
      <c r="H836" s="15">
        <f>IF($F836="","",ROUND($F836*$G836,2))</f>
        <v/>
      </c>
      <c r="I836" s="14" t="n"/>
      <c r="J836" s="15">
        <f>IF($F836="","",ROUND($F836*$I836,2))</f>
        <v/>
      </c>
      <c r="K836" s="15">
        <f>IF($F836="","",$F836+$H836-$J836)</f>
        <v/>
      </c>
      <c r="L836" s="12" t="n"/>
      <c r="M836">
        <f>IF(OR($A836="",$F836=""),"",IF(YEAR($A836)=Inicio!$C$6,ROUNDUP(MONTH($A836)/3,0),"Otro año"))</f>
        <v/>
      </c>
      <c r="N836">
        <f>IF(OR($A836="",$F836=""),"",IF(YEAR($A836)=Inicio!$C$6,MONTH($A836),""))</f>
        <v/>
      </c>
    </row>
    <row r="837">
      <c r="A837" s="11" t="n"/>
      <c r="B837" s="12" t="n"/>
      <c r="C837" s="12" t="n"/>
      <c r="D837" s="12" t="n"/>
      <c r="E837" s="12" t="n"/>
      <c r="F837" s="13" t="n"/>
      <c r="G837" s="14" t="n"/>
      <c r="H837" s="15">
        <f>IF($F837="","",ROUND($F837*$G837,2))</f>
        <v/>
      </c>
      <c r="I837" s="14" t="n"/>
      <c r="J837" s="15">
        <f>IF($F837="","",ROUND($F837*$I837,2))</f>
        <v/>
      </c>
      <c r="K837" s="15">
        <f>IF($F837="","",$F837+$H837-$J837)</f>
        <v/>
      </c>
      <c r="L837" s="12" t="n"/>
      <c r="M837">
        <f>IF(OR($A837="",$F837=""),"",IF(YEAR($A837)=Inicio!$C$6,ROUNDUP(MONTH($A837)/3,0),"Otro año"))</f>
        <v/>
      </c>
      <c r="N837">
        <f>IF(OR($A837="",$F837=""),"",IF(YEAR($A837)=Inicio!$C$6,MONTH($A837),""))</f>
        <v/>
      </c>
    </row>
    <row r="838">
      <c r="A838" s="11" t="n"/>
      <c r="B838" s="12" t="n"/>
      <c r="C838" s="12" t="n"/>
      <c r="D838" s="12" t="n"/>
      <c r="E838" s="12" t="n"/>
      <c r="F838" s="13" t="n"/>
      <c r="G838" s="14" t="n"/>
      <c r="H838" s="15">
        <f>IF($F838="","",ROUND($F838*$G838,2))</f>
        <v/>
      </c>
      <c r="I838" s="14" t="n"/>
      <c r="J838" s="15">
        <f>IF($F838="","",ROUND($F838*$I838,2))</f>
        <v/>
      </c>
      <c r="K838" s="15">
        <f>IF($F838="","",$F838+$H838-$J838)</f>
        <v/>
      </c>
      <c r="L838" s="12" t="n"/>
      <c r="M838">
        <f>IF(OR($A838="",$F838=""),"",IF(YEAR($A838)=Inicio!$C$6,ROUNDUP(MONTH($A838)/3,0),"Otro año"))</f>
        <v/>
      </c>
      <c r="N838">
        <f>IF(OR($A838="",$F838=""),"",IF(YEAR($A838)=Inicio!$C$6,MONTH($A838),""))</f>
        <v/>
      </c>
    </row>
    <row r="839">
      <c r="A839" s="11" t="n"/>
      <c r="B839" s="12" t="n"/>
      <c r="C839" s="12" t="n"/>
      <c r="D839" s="12" t="n"/>
      <c r="E839" s="12" t="n"/>
      <c r="F839" s="13" t="n"/>
      <c r="G839" s="14" t="n"/>
      <c r="H839" s="15">
        <f>IF($F839="","",ROUND($F839*$G839,2))</f>
        <v/>
      </c>
      <c r="I839" s="14" t="n"/>
      <c r="J839" s="15">
        <f>IF($F839="","",ROUND($F839*$I839,2))</f>
        <v/>
      </c>
      <c r="K839" s="15">
        <f>IF($F839="","",$F839+$H839-$J839)</f>
        <v/>
      </c>
      <c r="L839" s="12" t="n"/>
      <c r="M839">
        <f>IF(OR($A839="",$F839=""),"",IF(YEAR($A839)=Inicio!$C$6,ROUNDUP(MONTH($A839)/3,0),"Otro año"))</f>
        <v/>
      </c>
      <c r="N839">
        <f>IF(OR($A839="",$F839=""),"",IF(YEAR($A839)=Inicio!$C$6,MONTH($A839),""))</f>
        <v/>
      </c>
    </row>
    <row r="840">
      <c r="A840" s="11" t="n"/>
      <c r="B840" s="12" t="n"/>
      <c r="C840" s="12" t="n"/>
      <c r="D840" s="12" t="n"/>
      <c r="E840" s="12" t="n"/>
      <c r="F840" s="13" t="n"/>
      <c r="G840" s="14" t="n"/>
      <c r="H840" s="15">
        <f>IF($F840="","",ROUND($F840*$G840,2))</f>
        <v/>
      </c>
      <c r="I840" s="14" t="n"/>
      <c r="J840" s="15">
        <f>IF($F840="","",ROUND($F840*$I840,2))</f>
        <v/>
      </c>
      <c r="K840" s="15">
        <f>IF($F840="","",$F840+$H840-$J840)</f>
        <v/>
      </c>
      <c r="L840" s="12" t="n"/>
      <c r="M840">
        <f>IF(OR($A840="",$F840=""),"",IF(YEAR($A840)=Inicio!$C$6,ROUNDUP(MONTH($A840)/3,0),"Otro año"))</f>
        <v/>
      </c>
      <c r="N840">
        <f>IF(OR($A840="",$F840=""),"",IF(YEAR($A840)=Inicio!$C$6,MONTH($A840),""))</f>
        <v/>
      </c>
    </row>
    <row r="841">
      <c r="A841" s="11" t="n"/>
      <c r="B841" s="12" t="n"/>
      <c r="C841" s="12" t="n"/>
      <c r="D841" s="12" t="n"/>
      <c r="E841" s="12" t="n"/>
      <c r="F841" s="13" t="n"/>
      <c r="G841" s="14" t="n"/>
      <c r="H841" s="15">
        <f>IF($F841="","",ROUND($F841*$G841,2))</f>
        <v/>
      </c>
      <c r="I841" s="14" t="n"/>
      <c r="J841" s="15">
        <f>IF($F841="","",ROUND($F841*$I841,2))</f>
        <v/>
      </c>
      <c r="K841" s="15">
        <f>IF($F841="","",$F841+$H841-$J841)</f>
        <v/>
      </c>
      <c r="L841" s="12" t="n"/>
      <c r="M841">
        <f>IF(OR($A841="",$F841=""),"",IF(YEAR($A841)=Inicio!$C$6,ROUNDUP(MONTH($A841)/3,0),"Otro año"))</f>
        <v/>
      </c>
      <c r="N841">
        <f>IF(OR($A841="",$F841=""),"",IF(YEAR($A841)=Inicio!$C$6,MONTH($A841),""))</f>
        <v/>
      </c>
    </row>
    <row r="842">
      <c r="A842" s="11" t="n"/>
      <c r="B842" s="12" t="n"/>
      <c r="C842" s="12" t="n"/>
      <c r="D842" s="12" t="n"/>
      <c r="E842" s="12" t="n"/>
      <c r="F842" s="13" t="n"/>
      <c r="G842" s="14" t="n"/>
      <c r="H842" s="15">
        <f>IF($F842="","",ROUND($F842*$G842,2))</f>
        <v/>
      </c>
      <c r="I842" s="14" t="n"/>
      <c r="J842" s="15">
        <f>IF($F842="","",ROUND($F842*$I842,2))</f>
        <v/>
      </c>
      <c r="K842" s="15">
        <f>IF($F842="","",$F842+$H842-$J842)</f>
        <v/>
      </c>
      <c r="L842" s="12" t="n"/>
      <c r="M842">
        <f>IF(OR($A842="",$F842=""),"",IF(YEAR($A842)=Inicio!$C$6,ROUNDUP(MONTH($A842)/3,0),"Otro año"))</f>
        <v/>
      </c>
      <c r="N842">
        <f>IF(OR($A842="",$F842=""),"",IF(YEAR($A842)=Inicio!$C$6,MONTH($A842),""))</f>
        <v/>
      </c>
    </row>
    <row r="843">
      <c r="A843" s="11" t="n"/>
      <c r="B843" s="12" t="n"/>
      <c r="C843" s="12" t="n"/>
      <c r="D843" s="12" t="n"/>
      <c r="E843" s="12" t="n"/>
      <c r="F843" s="13" t="n"/>
      <c r="G843" s="14" t="n"/>
      <c r="H843" s="15">
        <f>IF($F843="","",ROUND($F843*$G843,2))</f>
        <v/>
      </c>
      <c r="I843" s="14" t="n"/>
      <c r="J843" s="15">
        <f>IF($F843="","",ROUND($F843*$I843,2))</f>
        <v/>
      </c>
      <c r="K843" s="15">
        <f>IF($F843="","",$F843+$H843-$J843)</f>
        <v/>
      </c>
      <c r="L843" s="12" t="n"/>
      <c r="M843">
        <f>IF(OR($A843="",$F843=""),"",IF(YEAR($A843)=Inicio!$C$6,ROUNDUP(MONTH($A843)/3,0),"Otro año"))</f>
        <v/>
      </c>
      <c r="N843">
        <f>IF(OR($A843="",$F843=""),"",IF(YEAR($A843)=Inicio!$C$6,MONTH($A843),""))</f>
        <v/>
      </c>
    </row>
    <row r="844">
      <c r="A844" s="11" t="n"/>
      <c r="B844" s="12" t="n"/>
      <c r="C844" s="12" t="n"/>
      <c r="D844" s="12" t="n"/>
      <c r="E844" s="12" t="n"/>
      <c r="F844" s="13" t="n"/>
      <c r="G844" s="14" t="n"/>
      <c r="H844" s="15">
        <f>IF($F844="","",ROUND($F844*$G844,2))</f>
        <v/>
      </c>
      <c r="I844" s="14" t="n"/>
      <c r="J844" s="15">
        <f>IF($F844="","",ROUND($F844*$I844,2))</f>
        <v/>
      </c>
      <c r="K844" s="15">
        <f>IF($F844="","",$F844+$H844-$J844)</f>
        <v/>
      </c>
      <c r="L844" s="12" t="n"/>
      <c r="M844">
        <f>IF(OR($A844="",$F844=""),"",IF(YEAR($A844)=Inicio!$C$6,ROUNDUP(MONTH($A844)/3,0),"Otro año"))</f>
        <v/>
      </c>
      <c r="N844">
        <f>IF(OR($A844="",$F844=""),"",IF(YEAR($A844)=Inicio!$C$6,MONTH($A844),""))</f>
        <v/>
      </c>
    </row>
    <row r="845">
      <c r="A845" s="11" t="n"/>
      <c r="B845" s="12" t="n"/>
      <c r="C845" s="12" t="n"/>
      <c r="D845" s="12" t="n"/>
      <c r="E845" s="12" t="n"/>
      <c r="F845" s="13" t="n"/>
      <c r="G845" s="14" t="n"/>
      <c r="H845" s="15">
        <f>IF($F845="","",ROUND($F845*$G845,2))</f>
        <v/>
      </c>
      <c r="I845" s="14" t="n"/>
      <c r="J845" s="15">
        <f>IF($F845="","",ROUND($F845*$I845,2))</f>
        <v/>
      </c>
      <c r="K845" s="15">
        <f>IF($F845="","",$F845+$H845-$J845)</f>
        <v/>
      </c>
      <c r="L845" s="12" t="n"/>
      <c r="M845">
        <f>IF(OR($A845="",$F845=""),"",IF(YEAR($A845)=Inicio!$C$6,ROUNDUP(MONTH($A845)/3,0),"Otro año"))</f>
        <v/>
      </c>
      <c r="N845">
        <f>IF(OR($A845="",$F845=""),"",IF(YEAR($A845)=Inicio!$C$6,MONTH($A845),""))</f>
        <v/>
      </c>
    </row>
    <row r="846">
      <c r="A846" s="11" t="n"/>
      <c r="B846" s="12" t="n"/>
      <c r="C846" s="12" t="n"/>
      <c r="D846" s="12" t="n"/>
      <c r="E846" s="12" t="n"/>
      <c r="F846" s="13" t="n"/>
      <c r="G846" s="14" t="n"/>
      <c r="H846" s="15">
        <f>IF($F846="","",ROUND($F846*$G846,2))</f>
        <v/>
      </c>
      <c r="I846" s="14" t="n"/>
      <c r="J846" s="15">
        <f>IF($F846="","",ROUND($F846*$I846,2))</f>
        <v/>
      </c>
      <c r="K846" s="15">
        <f>IF($F846="","",$F846+$H846-$J846)</f>
        <v/>
      </c>
      <c r="L846" s="12" t="n"/>
      <c r="M846">
        <f>IF(OR($A846="",$F846=""),"",IF(YEAR($A846)=Inicio!$C$6,ROUNDUP(MONTH($A846)/3,0),"Otro año"))</f>
        <v/>
      </c>
      <c r="N846">
        <f>IF(OR($A846="",$F846=""),"",IF(YEAR($A846)=Inicio!$C$6,MONTH($A846),""))</f>
        <v/>
      </c>
    </row>
    <row r="847">
      <c r="A847" s="11" t="n"/>
      <c r="B847" s="12" t="n"/>
      <c r="C847" s="12" t="n"/>
      <c r="D847" s="12" t="n"/>
      <c r="E847" s="12" t="n"/>
      <c r="F847" s="13" t="n"/>
      <c r="G847" s="14" t="n"/>
      <c r="H847" s="15">
        <f>IF($F847="","",ROUND($F847*$G847,2))</f>
        <v/>
      </c>
      <c r="I847" s="14" t="n"/>
      <c r="J847" s="15">
        <f>IF($F847="","",ROUND($F847*$I847,2))</f>
        <v/>
      </c>
      <c r="K847" s="15">
        <f>IF($F847="","",$F847+$H847-$J847)</f>
        <v/>
      </c>
      <c r="L847" s="12" t="n"/>
      <c r="M847">
        <f>IF(OR($A847="",$F847=""),"",IF(YEAR($A847)=Inicio!$C$6,ROUNDUP(MONTH($A847)/3,0),"Otro año"))</f>
        <v/>
      </c>
      <c r="N847">
        <f>IF(OR($A847="",$F847=""),"",IF(YEAR($A847)=Inicio!$C$6,MONTH($A847),""))</f>
        <v/>
      </c>
    </row>
    <row r="848">
      <c r="A848" s="11" t="n"/>
      <c r="B848" s="12" t="n"/>
      <c r="C848" s="12" t="n"/>
      <c r="D848" s="12" t="n"/>
      <c r="E848" s="12" t="n"/>
      <c r="F848" s="13" t="n"/>
      <c r="G848" s="14" t="n"/>
      <c r="H848" s="15">
        <f>IF($F848="","",ROUND($F848*$G848,2))</f>
        <v/>
      </c>
      <c r="I848" s="14" t="n"/>
      <c r="J848" s="15">
        <f>IF($F848="","",ROUND($F848*$I848,2))</f>
        <v/>
      </c>
      <c r="K848" s="15">
        <f>IF($F848="","",$F848+$H848-$J848)</f>
        <v/>
      </c>
      <c r="L848" s="12" t="n"/>
      <c r="M848">
        <f>IF(OR($A848="",$F848=""),"",IF(YEAR($A848)=Inicio!$C$6,ROUNDUP(MONTH($A848)/3,0),"Otro año"))</f>
        <v/>
      </c>
      <c r="N848">
        <f>IF(OR($A848="",$F848=""),"",IF(YEAR($A848)=Inicio!$C$6,MONTH($A848),""))</f>
        <v/>
      </c>
    </row>
    <row r="849">
      <c r="A849" s="11" t="n"/>
      <c r="B849" s="12" t="n"/>
      <c r="C849" s="12" t="n"/>
      <c r="D849" s="12" t="n"/>
      <c r="E849" s="12" t="n"/>
      <c r="F849" s="13" t="n"/>
      <c r="G849" s="14" t="n"/>
      <c r="H849" s="15">
        <f>IF($F849="","",ROUND($F849*$G849,2))</f>
        <v/>
      </c>
      <c r="I849" s="14" t="n"/>
      <c r="J849" s="15">
        <f>IF($F849="","",ROUND($F849*$I849,2))</f>
        <v/>
      </c>
      <c r="K849" s="15">
        <f>IF($F849="","",$F849+$H849-$J849)</f>
        <v/>
      </c>
      <c r="L849" s="12" t="n"/>
      <c r="M849">
        <f>IF(OR($A849="",$F849=""),"",IF(YEAR($A849)=Inicio!$C$6,ROUNDUP(MONTH($A849)/3,0),"Otro año"))</f>
        <v/>
      </c>
      <c r="N849">
        <f>IF(OR($A849="",$F849=""),"",IF(YEAR($A849)=Inicio!$C$6,MONTH($A849),""))</f>
        <v/>
      </c>
    </row>
    <row r="850">
      <c r="A850" s="11" t="n"/>
      <c r="B850" s="12" t="n"/>
      <c r="C850" s="12" t="n"/>
      <c r="D850" s="12" t="n"/>
      <c r="E850" s="12" t="n"/>
      <c r="F850" s="13" t="n"/>
      <c r="G850" s="14" t="n"/>
      <c r="H850" s="15">
        <f>IF($F850="","",ROUND($F850*$G850,2))</f>
        <v/>
      </c>
      <c r="I850" s="14" t="n"/>
      <c r="J850" s="15">
        <f>IF($F850="","",ROUND($F850*$I850,2))</f>
        <v/>
      </c>
      <c r="K850" s="15">
        <f>IF($F850="","",$F850+$H850-$J850)</f>
        <v/>
      </c>
      <c r="L850" s="12" t="n"/>
      <c r="M850">
        <f>IF(OR($A850="",$F850=""),"",IF(YEAR($A850)=Inicio!$C$6,ROUNDUP(MONTH($A850)/3,0),"Otro año"))</f>
        <v/>
      </c>
      <c r="N850">
        <f>IF(OR($A850="",$F850=""),"",IF(YEAR($A850)=Inicio!$C$6,MONTH($A850),""))</f>
        <v/>
      </c>
    </row>
    <row r="851">
      <c r="A851" s="11" t="n"/>
      <c r="B851" s="12" t="n"/>
      <c r="C851" s="12" t="n"/>
      <c r="D851" s="12" t="n"/>
      <c r="E851" s="12" t="n"/>
      <c r="F851" s="13" t="n"/>
      <c r="G851" s="14" t="n"/>
      <c r="H851" s="15">
        <f>IF($F851="","",ROUND($F851*$G851,2))</f>
        <v/>
      </c>
      <c r="I851" s="14" t="n"/>
      <c r="J851" s="15">
        <f>IF($F851="","",ROUND($F851*$I851,2))</f>
        <v/>
      </c>
      <c r="K851" s="15">
        <f>IF($F851="","",$F851+$H851-$J851)</f>
        <v/>
      </c>
      <c r="L851" s="12" t="n"/>
      <c r="M851">
        <f>IF(OR($A851="",$F851=""),"",IF(YEAR($A851)=Inicio!$C$6,ROUNDUP(MONTH($A851)/3,0),"Otro año"))</f>
        <v/>
      </c>
      <c r="N851">
        <f>IF(OR($A851="",$F851=""),"",IF(YEAR($A851)=Inicio!$C$6,MONTH($A851),""))</f>
        <v/>
      </c>
    </row>
    <row r="852">
      <c r="A852" s="11" t="n"/>
      <c r="B852" s="12" t="n"/>
      <c r="C852" s="12" t="n"/>
      <c r="D852" s="12" t="n"/>
      <c r="E852" s="12" t="n"/>
      <c r="F852" s="13" t="n"/>
      <c r="G852" s="14" t="n"/>
      <c r="H852" s="15">
        <f>IF($F852="","",ROUND($F852*$G852,2))</f>
        <v/>
      </c>
      <c r="I852" s="14" t="n"/>
      <c r="J852" s="15">
        <f>IF($F852="","",ROUND($F852*$I852,2))</f>
        <v/>
      </c>
      <c r="K852" s="15">
        <f>IF($F852="","",$F852+$H852-$J852)</f>
        <v/>
      </c>
      <c r="L852" s="12" t="n"/>
      <c r="M852">
        <f>IF(OR($A852="",$F852=""),"",IF(YEAR($A852)=Inicio!$C$6,ROUNDUP(MONTH($A852)/3,0),"Otro año"))</f>
        <v/>
      </c>
      <c r="N852">
        <f>IF(OR($A852="",$F852=""),"",IF(YEAR($A852)=Inicio!$C$6,MONTH($A852),""))</f>
        <v/>
      </c>
    </row>
    <row r="853">
      <c r="A853" s="11" t="n"/>
      <c r="B853" s="12" t="n"/>
      <c r="C853" s="12" t="n"/>
      <c r="D853" s="12" t="n"/>
      <c r="E853" s="12" t="n"/>
      <c r="F853" s="13" t="n"/>
      <c r="G853" s="14" t="n"/>
      <c r="H853" s="15">
        <f>IF($F853="","",ROUND($F853*$G853,2))</f>
        <v/>
      </c>
      <c r="I853" s="14" t="n"/>
      <c r="J853" s="15">
        <f>IF($F853="","",ROUND($F853*$I853,2))</f>
        <v/>
      </c>
      <c r="K853" s="15">
        <f>IF($F853="","",$F853+$H853-$J853)</f>
        <v/>
      </c>
      <c r="L853" s="12" t="n"/>
      <c r="M853">
        <f>IF(OR($A853="",$F853=""),"",IF(YEAR($A853)=Inicio!$C$6,ROUNDUP(MONTH($A853)/3,0),"Otro año"))</f>
        <v/>
      </c>
      <c r="N853">
        <f>IF(OR($A853="",$F853=""),"",IF(YEAR($A853)=Inicio!$C$6,MONTH($A853),""))</f>
        <v/>
      </c>
    </row>
    <row r="854">
      <c r="A854" s="11" t="n"/>
      <c r="B854" s="12" t="n"/>
      <c r="C854" s="12" t="n"/>
      <c r="D854" s="12" t="n"/>
      <c r="E854" s="12" t="n"/>
      <c r="F854" s="13" t="n"/>
      <c r="G854" s="14" t="n"/>
      <c r="H854" s="15">
        <f>IF($F854="","",ROUND($F854*$G854,2))</f>
        <v/>
      </c>
      <c r="I854" s="14" t="n"/>
      <c r="J854" s="15">
        <f>IF($F854="","",ROUND($F854*$I854,2))</f>
        <v/>
      </c>
      <c r="K854" s="15">
        <f>IF($F854="","",$F854+$H854-$J854)</f>
        <v/>
      </c>
      <c r="L854" s="12" t="n"/>
      <c r="M854">
        <f>IF(OR($A854="",$F854=""),"",IF(YEAR($A854)=Inicio!$C$6,ROUNDUP(MONTH($A854)/3,0),"Otro año"))</f>
        <v/>
      </c>
      <c r="N854">
        <f>IF(OR($A854="",$F854=""),"",IF(YEAR($A854)=Inicio!$C$6,MONTH($A854),""))</f>
        <v/>
      </c>
    </row>
    <row r="855">
      <c r="A855" s="11" t="n"/>
      <c r="B855" s="12" t="n"/>
      <c r="C855" s="12" t="n"/>
      <c r="D855" s="12" t="n"/>
      <c r="E855" s="12" t="n"/>
      <c r="F855" s="13" t="n"/>
      <c r="G855" s="14" t="n"/>
      <c r="H855" s="15">
        <f>IF($F855="","",ROUND($F855*$G855,2))</f>
        <v/>
      </c>
      <c r="I855" s="14" t="n"/>
      <c r="J855" s="15">
        <f>IF($F855="","",ROUND($F855*$I855,2))</f>
        <v/>
      </c>
      <c r="K855" s="15">
        <f>IF($F855="","",$F855+$H855-$J855)</f>
        <v/>
      </c>
      <c r="L855" s="12" t="n"/>
      <c r="M855">
        <f>IF(OR($A855="",$F855=""),"",IF(YEAR($A855)=Inicio!$C$6,ROUNDUP(MONTH($A855)/3,0),"Otro año"))</f>
        <v/>
      </c>
      <c r="N855">
        <f>IF(OR($A855="",$F855=""),"",IF(YEAR($A855)=Inicio!$C$6,MONTH($A855),""))</f>
        <v/>
      </c>
    </row>
    <row r="856">
      <c r="A856" s="11" t="n"/>
      <c r="B856" s="12" t="n"/>
      <c r="C856" s="12" t="n"/>
      <c r="D856" s="12" t="n"/>
      <c r="E856" s="12" t="n"/>
      <c r="F856" s="13" t="n"/>
      <c r="G856" s="14" t="n"/>
      <c r="H856" s="15">
        <f>IF($F856="","",ROUND($F856*$G856,2))</f>
        <v/>
      </c>
      <c r="I856" s="14" t="n"/>
      <c r="J856" s="15">
        <f>IF($F856="","",ROUND($F856*$I856,2))</f>
        <v/>
      </c>
      <c r="K856" s="15">
        <f>IF($F856="","",$F856+$H856-$J856)</f>
        <v/>
      </c>
      <c r="L856" s="12" t="n"/>
      <c r="M856">
        <f>IF(OR($A856="",$F856=""),"",IF(YEAR($A856)=Inicio!$C$6,ROUNDUP(MONTH($A856)/3,0),"Otro año"))</f>
        <v/>
      </c>
      <c r="N856">
        <f>IF(OR($A856="",$F856=""),"",IF(YEAR($A856)=Inicio!$C$6,MONTH($A856),""))</f>
        <v/>
      </c>
    </row>
    <row r="857">
      <c r="A857" s="11" t="n"/>
      <c r="B857" s="12" t="n"/>
      <c r="C857" s="12" t="n"/>
      <c r="D857" s="12" t="n"/>
      <c r="E857" s="12" t="n"/>
      <c r="F857" s="13" t="n"/>
      <c r="G857" s="14" t="n"/>
      <c r="H857" s="15">
        <f>IF($F857="","",ROUND($F857*$G857,2))</f>
        <v/>
      </c>
      <c r="I857" s="14" t="n"/>
      <c r="J857" s="15">
        <f>IF($F857="","",ROUND($F857*$I857,2))</f>
        <v/>
      </c>
      <c r="K857" s="15">
        <f>IF($F857="","",$F857+$H857-$J857)</f>
        <v/>
      </c>
      <c r="L857" s="12" t="n"/>
      <c r="M857">
        <f>IF(OR($A857="",$F857=""),"",IF(YEAR($A857)=Inicio!$C$6,ROUNDUP(MONTH($A857)/3,0),"Otro año"))</f>
        <v/>
      </c>
      <c r="N857">
        <f>IF(OR($A857="",$F857=""),"",IF(YEAR($A857)=Inicio!$C$6,MONTH($A857),""))</f>
        <v/>
      </c>
    </row>
    <row r="858">
      <c r="A858" s="11" t="n"/>
      <c r="B858" s="12" t="n"/>
      <c r="C858" s="12" t="n"/>
      <c r="D858" s="12" t="n"/>
      <c r="E858" s="12" t="n"/>
      <c r="F858" s="13" t="n"/>
      <c r="G858" s="14" t="n"/>
      <c r="H858" s="15">
        <f>IF($F858="","",ROUND($F858*$G858,2))</f>
        <v/>
      </c>
      <c r="I858" s="14" t="n"/>
      <c r="J858" s="15">
        <f>IF($F858="","",ROUND($F858*$I858,2))</f>
        <v/>
      </c>
      <c r="K858" s="15">
        <f>IF($F858="","",$F858+$H858-$J858)</f>
        <v/>
      </c>
      <c r="L858" s="12" t="n"/>
      <c r="M858">
        <f>IF(OR($A858="",$F858=""),"",IF(YEAR($A858)=Inicio!$C$6,ROUNDUP(MONTH($A858)/3,0),"Otro año"))</f>
        <v/>
      </c>
      <c r="N858">
        <f>IF(OR($A858="",$F858=""),"",IF(YEAR($A858)=Inicio!$C$6,MONTH($A858),""))</f>
        <v/>
      </c>
    </row>
    <row r="859">
      <c r="A859" s="11" t="n"/>
      <c r="B859" s="12" t="n"/>
      <c r="C859" s="12" t="n"/>
      <c r="D859" s="12" t="n"/>
      <c r="E859" s="12" t="n"/>
      <c r="F859" s="13" t="n"/>
      <c r="G859" s="14" t="n"/>
      <c r="H859" s="15">
        <f>IF($F859="","",ROUND($F859*$G859,2))</f>
        <v/>
      </c>
      <c r="I859" s="14" t="n"/>
      <c r="J859" s="15">
        <f>IF($F859="","",ROUND($F859*$I859,2))</f>
        <v/>
      </c>
      <c r="K859" s="15">
        <f>IF($F859="","",$F859+$H859-$J859)</f>
        <v/>
      </c>
      <c r="L859" s="12" t="n"/>
      <c r="M859">
        <f>IF(OR($A859="",$F859=""),"",IF(YEAR($A859)=Inicio!$C$6,ROUNDUP(MONTH($A859)/3,0),"Otro año"))</f>
        <v/>
      </c>
      <c r="N859">
        <f>IF(OR($A859="",$F859=""),"",IF(YEAR($A859)=Inicio!$C$6,MONTH($A859),""))</f>
        <v/>
      </c>
    </row>
    <row r="860">
      <c r="A860" s="11" t="n"/>
      <c r="B860" s="12" t="n"/>
      <c r="C860" s="12" t="n"/>
      <c r="D860" s="12" t="n"/>
      <c r="E860" s="12" t="n"/>
      <c r="F860" s="13" t="n"/>
      <c r="G860" s="14" t="n"/>
      <c r="H860" s="15">
        <f>IF($F860="","",ROUND($F860*$G860,2))</f>
        <v/>
      </c>
      <c r="I860" s="14" t="n"/>
      <c r="J860" s="15">
        <f>IF($F860="","",ROUND($F860*$I860,2))</f>
        <v/>
      </c>
      <c r="K860" s="15">
        <f>IF($F860="","",$F860+$H860-$J860)</f>
        <v/>
      </c>
      <c r="L860" s="12" t="n"/>
      <c r="M860">
        <f>IF(OR($A860="",$F860=""),"",IF(YEAR($A860)=Inicio!$C$6,ROUNDUP(MONTH($A860)/3,0),"Otro año"))</f>
        <v/>
      </c>
      <c r="N860">
        <f>IF(OR($A860="",$F860=""),"",IF(YEAR($A860)=Inicio!$C$6,MONTH($A860),""))</f>
        <v/>
      </c>
    </row>
    <row r="861">
      <c r="A861" s="11" t="n"/>
      <c r="B861" s="12" t="n"/>
      <c r="C861" s="12" t="n"/>
      <c r="D861" s="12" t="n"/>
      <c r="E861" s="12" t="n"/>
      <c r="F861" s="13" t="n"/>
      <c r="G861" s="14" t="n"/>
      <c r="H861" s="15">
        <f>IF($F861="","",ROUND($F861*$G861,2))</f>
        <v/>
      </c>
      <c r="I861" s="14" t="n"/>
      <c r="J861" s="15">
        <f>IF($F861="","",ROUND($F861*$I861,2))</f>
        <v/>
      </c>
      <c r="K861" s="15">
        <f>IF($F861="","",$F861+$H861-$J861)</f>
        <v/>
      </c>
      <c r="L861" s="12" t="n"/>
      <c r="M861">
        <f>IF(OR($A861="",$F861=""),"",IF(YEAR($A861)=Inicio!$C$6,ROUNDUP(MONTH($A861)/3,0),"Otro año"))</f>
        <v/>
      </c>
      <c r="N861">
        <f>IF(OR($A861="",$F861=""),"",IF(YEAR($A861)=Inicio!$C$6,MONTH($A861),""))</f>
        <v/>
      </c>
    </row>
    <row r="862">
      <c r="A862" s="11" t="n"/>
      <c r="B862" s="12" t="n"/>
      <c r="C862" s="12" t="n"/>
      <c r="D862" s="12" t="n"/>
      <c r="E862" s="12" t="n"/>
      <c r="F862" s="13" t="n"/>
      <c r="G862" s="14" t="n"/>
      <c r="H862" s="15">
        <f>IF($F862="","",ROUND($F862*$G862,2))</f>
        <v/>
      </c>
      <c r="I862" s="14" t="n"/>
      <c r="J862" s="15">
        <f>IF($F862="","",ROUND($F862*$I862,2))</f>
        <v/>
      </c>
      <c r="K862" s="15">
        <f>IF($F862="","",$F862+$H862-$J862)</f>
        <v/>
      </c>
      <c r="L862" s="12" t="n"/>
      <c r="M862">
        <f>IF(OR($A862="",$F862=""),"",IF(YEAR($A862)=Inicio!$C$6,ROUNDUP(MONTH($A862)/3,0),"Otro año"))</f>
        <v/>
      </c>
      <c r="N862">
        <f>IF(OR($A862="",$F862=""),"",IF(YEAR($A862)=Inicio!$C$6,MONTH($A862),""))</f>
        <v/>
      </c>
    </row>
    <row r="863">
      <c r="A863" s="11" t="n"/>
      <c r="B863" s="12" t="n"/>
      <c r="C863" s="12" t="n"/>
      <c r="D863" s="12" t="n"/>
      <c r="E863" s="12" t="n"/>
      <c r="F863" s="13" t="n"/>
      <c r="G863" s="14" t="n"/>
      <c r="H863" s="15">
        <f>IF($F863="","",ROUND($F863*$G863,2))</f>
        <v/>
      </c>
      <c r="I863" s="14" t="n"/>
      <c r="J863" s="15">
        <f>IF($F863="","",ROUND($F863*$I863,2))</f>
        <v/>
      </c>
      <c r="K863" s="15">
        <f>IF($F863="","",$F863+$H863-$J863)</f>
        <v/>
      </c>
      <c r="L863" s="12" t="n"/>
      <c r="M863">
        <f>IF(OR($A863="",$F863=""),"",IF(YEAR($A863)=Inicio!$C$6,ROUNDUP(MONTH($A863)/3,0),"Otro año"))</f>
        <v/>
      </c>
      <c r="N863">
        <f>IF(OR($A863="",$F863=""),"",IF(YEAR($A863)=Inicio!$C$6,MONTH($A863),""))</f>
        <v/>
      </c>
    </row>
    <row r="864">
      <c r="A864" s="11" t="n"/>
      <c r="B864" s="12" t="n"/>
      <c r="C864" s="12" t="n"/>
      <c r="D864" s="12" t="n"/>
      <c r="E864" s="12" t="n"/>
      <c r="F864" s="13" t="n"/>
      <c r="G864" s="14" t="n"/>
      <c r="H864" s="15">
        <f>IF($F864="","",ROUND($F864*$G864,2))</f>
        <v/>
      </c>
      <c r="I864" s="14" t="n"/>
      <c r="J864" s="15">
        <f>IF($F864="","",ROUND($F864*$I864,2))</f>
        <v/>
      </c>
      <c r="K864" s="15">
        <f>IF($F864="","",$F864+$H864-$J864)</f>
        <v/>
      </c>
      <c r="L864" s="12" t="n"/>
      <c r="M864">
        <f>IF(OR($A864="",$F864=""),"",IF(YEAR($A864)=Inicio!$C$6,ROUNDUP(MONTH($A864)/3,0),"Otro año"))</f>
        <v/>
      </c>
      <c r="N864">
        <f>IF(OR($A864="",$F864=""),"",IF(YEAR($A864)=Inicio!$C$6,MONTH($A864),""))</f>
        <v/>
      </c>
    </row>
    <row r="865">
      <c r="A865" s="11" t="n"/>
      <c r="B865" s="12" t="n"/>
      <c r="C865" s="12" t="n"/>
      <c r="D865" s="12" t="n"/>
      <c r="E865" s="12" t="n"/>
      <c r="F865" s="13" t="n"/>
      <c r="G865" s="14" t="n"/>
      <c r="H865" s="15">
        <f>IF($F865="","",ROUND($F865*$G865,2))</f>
        <v/>
      </c>
      <c r="I865" s="14" t="n"/>
      <c r="J865" s="15">
        <f>IF($F865="","",ROUND($F865*$I865,2))</f>
        <v/>
      </c>
      <c r="K865" s="15">
        <f>IF($F865="","",$F865+$H865-$J865)</f>
        <v/>
      </c>
      <c r="L865" s="12" t="n"/>
      <c r="M865">
        <f>IF(OR($A865="",$F865=""),"",IF(YEAR($A865)=Inicio!$C$6,ROUNDUP(MONTH($A865)/3,0),"Otro año"))</f>
        <v/>
      </c>
      <c r="N865">
        <f>IF(OR($A865="",$F865=""),"",IF(YEAR($A865)=Inicio!$C$6,MONTH($A865),""))</f>
        <v/>
      </c>
    </row>
    <row r="866">
      <c r="A866" s="11" t="n"/>
      <c r="B866" s="12" t="n"/>
      <c r="C866" s="12" t="n"/>
      <c r="D866" s="12" t="n"/>
      <c r="E866" s="12" t="n"/>
      <c r="F866" s="13" t="n"/>
      <c r="G866" s="14" t="n"/>
      <c r="H866" s="15">
        <f>IF($F866="","",ROUND($F866*$G866,2))</f>
        <v/>
      </c>
      <c r="I866" s="14" t="n"/>
      <c r="J866" s="15">
        <f>IF($F866="","",ROUND($F866*$I866,2))</f>
        <v/>
      </c>
      <c r="K866" s="15">
        <f>IF($F866="","",$F866+$H866-$J866)</f>
        <v/>
      </c>
      <c r="L866" s="12" t="n"/>
      <c r="M866">
        <f>IF(OR($A866="",$F866=""),"",IF(YEAR($A866)=Inicio!$C$6,ROUNDUP(MONTH($A866)/3,0),"Otro año"))</f>
        <v/>
      </c>
      <c r="N866">
        <f>IF(OR($A866="",$F866=""),"",IF(YEAR($A866)=Inicio!$C$6,MONTH($A866),""))</f>
        <v/>
      </c>
    </row>
    <row r="867">
      <c r="A867" s="11" t="n"/>
      <c r="B867" s="12" t="n"/>
      <c r="C867" s="12" t="n"/>
      <c r="D867" s="12" t="n"/>
      <c r="E867" s="12" t="n"/>
      <c r="F867" s="13" t="n"/>
      <c r="G867" s="14" t="n"/>
      <c r="H867" s="15">
        <f>IF($F867="","",ROUND($F867*$G867,2))</f>
        <v/>
      </c>
      <c r="I867" s="14" t="n"/>
      <c r="J867" s="15">
        <f>IF($F867="","",ROUND($F867*$I867,2))</f>
        <v/>
      </c>
      <c r="K867" s="15">
        <f>IF($F867="","",$F867+$H867-$J867)</f>
        <v/>
      </c>
      <c r="L867" s="12" t="n"/>
      <c r="M867">
        <f>IF(OR($A867="",$F867=""),"",IF(YEAR($A867)=Inicio!$C$6,ROUNDUP(MONTH($A867)/3,0),"Otro año"))</f>
        <v/>
      </c>
      <c r="N867">
        <f>IF(OR($A867="",$F867=""),"",IF(YEAR($A867)=Inicio!$C$6,MONTH($A867),""))</f>
        <v/>
      </c>
    </row>
    <row r="868">
      <c r="A868" s="11" t="n"/>
      <c r="B868" s="12" t="n"/>
      <c r="C868" s="12" t="n"/>
      <c r="D868" s="12" t="n"/>
      <c r="E868" s="12" t="n"/>
      <c r="F868" s="13" t="n"/>
      <c r="G868" s="14" t="n"/>
      <c r="H868" s="15">
        <f>IF($F868="","",ROUND($F868*$G868,2))</f>
        <v/>
      </c>
      <c r="I868" s="14" t="n"/>
      <c r="J868" s="15">
        <f>IF($F868="","",ROUND($F868*$I868,2))</f>
        <v/>
      </c>
      <c r="K868" s="15">
        <f>IF($F868="","",$F868+$H868-$J868)</f>
        <v/>
      </c>
      <c r="L868" s="12" t="n"/>
      <c r="M868">
        <f>IF(OR($A868="",$F868=""),"",IF(YEAR($A868)=Inicio!$C$6,ROUNDUP(MONTH($A868)/3,0),"Otro año"))</f>
        <v/>
      </c>
      <c r="N868">
        <f>IF(OR($A868="",$F868=""),"",IF(YEAR($A868)=Inicio!$C$6,MONTH($A868),""))</f>
        <v/>
      </c>
    </row>
    <row r="869">
      <c r="A869" s="11" t="n"/>
      <c r="B869" s="12" t="n"/>
      <c r="C869" s="12" t="n"/>
      <c r="D869" s="12" t="n"/>
      <c r="E869" s="12" t="n"/>
      <c r="F869" s="13" t="n"/>
      <c r="G869" s="14" t="n"/>
      <c r="H869" s="15">
        <f>IF($F869="","",ROUND($F869*$G869,2))</f>
        <v/>
      </c>
      <c r="I869" s="14" t="n"/>
      <c r="J869" s="15">
        <f>IF($F869="","",ROUND($F869*$I869,2))</f>
        <v/>
      </c>
      <c r="K869" s="15">
        <f>IF($F869="","",$F869+$H869-$J869)</f>
        <v/>
      </c>
      <c r="L869" s="12" t="n"/>
      <c r="M869">
        <f>IF(OR($A869="",$F869=""),"",IF(YEAR($A869)=Inicio!$C$6,ROUNDUP(MONTH($A869)/3,0),"Otro año"))</f>
        <v/>
      </c>
      <c r="N869">
        <f>IF(OR($A869="",$F869=""),"",IF(YEAR($A869)=Inicio!$C$6,MONTH($A869),""))</f>
        <v/>
      </c>
    </row>
    <row r="870">
      <c r="A870" s="11" t="n"/>
      <c r="B870" s="12" t="n"/>
      <c r="C870" s="12" t="n"/>
      <c r="D870" s="12" t="n"/>
      <c r="E870" s="12" t="n"/>
      <c r="F870" s="13" t="n"/>
      <c r="G870" s="14" t="n"/>
      <c r="H870" s="15">
        <f>IF($F870="","",ROUND($F870*$G870,2))</f>
        <v/>
      </c>
      <c r="I870" s="14" t="n"/>
      <c r="J870" s="15">
        <f>IF($F870="","",ROUND($F870*$I870,2))</f>
        <v/>
      </c>
      <c r="K870" s="15">
        <f>IF($F870="","",$F870+$H870-$J870)</f>
        <v/>
      </c>
      <c r="L870" s="12" t="n"/>
      <c r="M870">
        <f>IF(OR($A870="",$F870=""),"",IF(YEAR($A870)=Inicio!$C$6,ROUNDUP(MONTH($A870)/3,0),"Otro año"))</f>
        <v/>
      </c>
      <c r="N870">
        <f>IF(OR($A870="",$F870=""),"",IF(YEAR($A870)=Inicio!$C$6,MONTH($A870),""))</f>
        <v/>
      </c>
    </row>
    <row r="871">
      <c r="A871" s="11" t="n"/>
      <c r="B871" s="12" t="n"/>
      <c r="C871" s="12" t="n"/>
      <c r="D871" s="12" t="n"/>
      <c r="E871" s="12" t="n"/>
      <c r="F871" s="13" t="n"/>
      <c r="G871" s="14" t="n"/>
      <c r="H871" s="15">
        <f>IF($F871="","",ROUND($F871*$G871,2))</f>
        <v/>
      </c>
      <c r="I871" s="14" t="n"/>
      <c r="J871" s="15">
        <f>IF($F871="","",ROUND($F871*$I871,2))</f>
        <v/>
      </c>
      <c r="K871" s="15">
        <f>IF($F871="","",$F871+$H871-$J871)</f>
        <v/>
      </c>
      <c r="L871" s="12" t="n"/>
      <c r="M871">
        <f>IF(OR($A871="",$F871=""),"",IF(YEAR($A871)=Inicio!$C$6,ROUNDUP(MONTH($A871)/3,0),"Otro año"))</f>
        <v/>
      </c>
      <c r="N871">
        <f>IF(OR($A871="",$F871=""),"",IF(YEAR($A871)=Inicio!$C$6,MONTH($A871),""))</f>
        <v/>
      </c>
    </row>
    <row r="872">
      <c r="A872" s="11" t="n"/>
      <c r="B872" s="12" t="n"/>
      <c r="C872" s="12" t="n"/>
      <c r="D872" s="12" t="n"/>
      <c r="E872" s="12" t="n"/>
      <c r="F872" s="13" t="n"/>
      <c r="G872" s="14" t="n"/>
      <c r="H872" s="15">
        <f>IF($F872="","",ROUND($F872*$G872,2))</f>
        <v/>
      </c>
      <c r="I872" s="14" t="n"/>
      <c r="J872" s="15">
        <f>IF($F872="","",ROUND($F872*$I872,2))</f>
        <v/>
      </c>
      <c r="K872" s="15">
        <f>IF($F872="","",$F872+$H872-$J872)</f>
        <v/>
      </c>
      <c r="L872" s="12" t="n"/>
      <c r="M872">
        <f>IF(OR($A872="",$F872=""),"",IF(YEAR($A872)=Inicio!$C$6,ROUNDUP(MONTH($A872)/3,0),"Otro año"))</f>
        <v/>
      </c>
      <c r="N872">
        <f>IF(OR($A872="",$F872=""),"",IF(YEAR($A872)=Inicio!$C$6,MONTH($A872),""))</f>
        <v/>
      </c>
    </row>
    <row r="873">
      <c r="A873" s="11" t="n"/>
      <c r="B873" s="12" t="n"/>
      <c r="C873" s="12" t="n"/>
      <c r="D873" s="12" t="n"/>
      <c r="E873" s="12" t="n"/>
      <c r="F873" s="13" t="n"/>
      <c r="G873" s="14" t="n"/>
      <c r="H873" s="15">
        <f>IF($F873="","",ROUND($F873*$G873,2))</f>
        <v/>
      </c>
      <c r="I873" s="14" t="n"/>
      <c r="J873" s="15">
        <f>IF($F873="","",ROUND($F873*$I873,2))</f>
        <v/>
      </c>
      <c r="K873" s="15">
        <f>IF($F873="","",$F873+$H873-$J873)</f>
        <v/>
      </c>
      <c r="L873" s="12" t="n"/>
      <c r="M873">
        <f>IF(OR($A873="",$F873=""),"",IF(YEAR($A873)=Inicio!$C$6,ROUNDUP(MONTH($A873)/3,0),"Otro año"))</f>
        <v/>
      </c>
      <c r="N873">
        <f>IF(OR($A873="",$F873=""),"",IF(YEAR($A873)=Inicio!$C$6,MONTH($A873),""))</f>
        <v/>
      </c>
    </row>
    <row r="874">
      <c r="A874" s="11" t="n"/>
      <c r="B874" s="12" t="n"/>
      <c r="C874" s="12" t="n"/>
      <c r="D874" s="12" t="n"/>
      <c r="E874" s="12" t="n"/>
      <c r="F874" s="13" t="n"/>
      <c r="G874" s="14" t="n"/>
      <c r="H874" s="15">
        <f>IF($F874="","",ROUND($F874*$G874,2))</f>
        <v/>
      </c>
      <c r="I874" s="14" t="n"/>
      <c r="J874" s="15">
        <f>IF($F874="","",ROUND($F874*$I874,2))</f>
        <v/>
      </c>
      <c r="K874" s="15">
        <f>IF($F874="","",$F874+$H874-$J874)</f>
        <v/>
      </c>
      <c r="L874" s="12" t="n"/>
      <c r="M874">
        <f>IF(OR($A874="",$F874=""),"",IF(YEAR($A874)=Inicio!$C$6,ROUNDUP(MONTH($A874)/3,0),"Otro año"))</f>
        <v/>
      </c>
      <c r="N874">
        <f>IF(OR($A874="",$F874=""),"",IF(YEAR($A874)=Inicio!$C$6,MONTH($A874),""))</f>
        <v/>
      </c>
    </row>
    <row r="875">
      <c r="A875" s="11" t="n"/>
      <c r="B875" s="12" t="n"/>
      <c r="C875" s="12" t="n"/>
      <c r="D875" s="12" t="n"/>
      <c r="E875" s="12" t="n"/>
      <c r="F875" s="13" t="n"/>
      <c r="G875" s="14" t="n"/>
      <c r="H875" s="15">
        <f>IF($F875="","",ROUND($F875*$G875,2))</f>
        <v/>
      </c>
      <c r="I875" s="14" t="n"/>
      <c r="J875" s="15">
        <f>IF($F875="","",ROUND($F875*$I875,2))</f>
        <v/>
      </c>
      <c r="K875" s="15">
        <f>IF($F875="","",$F875+$H875-$J875)</f>
        <v/>
      </c>
      <c r="L875" s="12" t="n"/>
      <c r="M875">
        <f>IF(OR($A875="",$F875=""),"",IF(YEAR($A875)=Inicio!$C$6,ROUNDUP(MONTH($A875)/3,0),"Otro año"))</f>
        <v/>
      </c>
      <c r="N875">
        <f>IF(OR($A875="",$F875=""),"",IF(YEAR($A875)=Inicio!$C$6,MONTH($A875),""))</f>
        <v/>
      </c>
    </row>
    <row r="876">
      <c r="A876" s="11" t="n"/>
      <c r="B876" s="12" t="n"/>
      <c r="C876" s="12" t="n"/>
      <c r="D876" s="12" t="n"/>
      <c r="E876" s="12" t="n"/>
      <c r="F876" s="13" t="n"/>
      <c r="G876" s="14" t="n"/>
      <c r="H876" s="15">
        <f>IF($F876="","",ROUND($F876*$G876,2))</f>
        <v/>
      </c>
      <c r="I876" s="14" t="n"/>
      <c r="J876" s="15">
        <f>IF($F876="","",ROUND($F876*$I876,2))</f>
        <v/>
      </c>
      <c r="K876" s="15">
        <f>IF($F876="","",$F876+$H876-$J876)</f>
        <v/>
      </c>
      <c r="L876" s="12" t="n"/>
      <c r="M876">
        <f>IF(OR($A876="",$F876=""),"",IF(YEAR($A876)=Inicio!$C$6,ROUNDUP(MONTH($A876)/3,0),"Otro año"))</f>
        <v/>
      </c>
      <c r="N876">
        <f>IF(OR($A876="",$F876=""),"",IF(YEAR($A876)=Inicio!$C$6,MONTH($A876),""))</f>
        <v/>
      </c>
    </row>
    <row r="877">
      <c r="A877" s="11" t="n"/>
      <c r="B877" s="12" t="n"/>
      <c r="C877" s="12" t="n"/>
      <c r="D877" s="12" t="n"/>
      <c r="E877" s="12" t="n"/>
      <c r="F877" s="13" t="n"/>
      <c r="G877" s="14" t="n"/>
      <c r="H877" s="15">
        <f>IF($F877="","",ROUND($F877*$G877,2))</f>
        <v/>
      </c>
      <c r="I877" s="14" t="n"/>
      <c r="J877" s="15">
        <f>IF($F877="","",ROUND($F877*$I877,2))</f>
        <v/>
      </c>
      <c r="K877" s="15">
        <f>IF($F877="","",$F877+$H877-$J877)</f>
        <v/>
      </c>
      <c r="L877" s="12" t="n"/>
      <c r="M877">
        <f>IF(OR($A877="",$F877=""),"",IF(YEAR($A877)=Inicio!$C$6,ROUNDUP(MONTH($A877)/3,0),"Otro año"))</f>
        <v/>
      </c>
      <c r="N877">
        <f>IF(OR($A877="",$F877=""),"",IF(YEAR($A877)=Inicio!$C$6,MONTH($A877),""))</f>
        <v/>
      </c>
    </row>
    <row r="878">
      <c r="A878" s="11" t="n"/>
      <c r="B878" s="12" t="n"/>
      <c r="C878" s="12" t="n"/>
      <c r="D878" s="12" t="n"/>
      <c r="E878" s="12" t="n"/>
      <c r="F878" s="13" t="n"/>
      <c r="G878" s="14" t="n"/>
      <c r="H878" s="15">
        <f>IF($F878="","",ROUND($F878*$G878,2))</f>
        <v/>
      </c>
      <c r="I878" s="14" t="n"/>
      <c r="J878" s="15">
        <f>IF($F878="","",ROUND($F878*$I878,2))</f>
        <v/>
      </c>
      <c r="K878" s="15">
        <f>IF($F878="","",$F878+$H878-$J878)</f>
        <v/>
      </c>
      <c r="L878" s="12" t="n"/>
      <c r="M878">
        <f>IF(OR($A878="",$F878=""),"",IF(YEAR($A878)=Inicio!$C$6,ROUNDUP(MONTH($A878)/3,0),"Otro año"))</f>
        <v/>
      </c>
      <c r="N878">
        <f>IF(OR($A878="",$F878=""),"",IF(YEAR($A878)=Inicio!$C$6,MONTH($A878),""))</f>
        <v/>
      </c>
    </row>
    <row r="879">
      <c r="A879" s="11" t="n"/>
      <c r="B879" s="12" t="n"/>
      <c r="C879" s="12" t="n"/>
      <c r="D879" s="12" t="n"/>
      <c r="E879" s="12" t="n"/>
      <c r="F879" s="13" t="n"/>
      <c r="G879" s="14" t="n"/>
      <c r="H879" s="15">
        <f>IF($F879="","",ROUND($F879*$G879,2))</f>
        <v/>
      </c>
      <c r="I879" s="14" t="n"/>
      <c r="J879" s="15">
        <f>IF($F879="","",ROUND($F879*$I879,2))</f>
        <v/>
      </c>
      <c r="K879" s="15">
        <f>IF($F879="","",$F879+$H879-$J879)</f>
        <v/>
      </c>
      <c r="L879" s="12" t="n"/>
      <c r="M879">
        <f>IF(OR($A879="",$F879=""),"",IF(YEAR($A879)=Inicio!$C$6,ROUNDUP(MONTH($A879)/3,0),"Otro año"))</f>
        <v/>
      </c>
      <c r="N879">
        <f>IF(OR($A879="",$F879=""),"",IF(YEAR($A879)=Inicio!$C$6,MONTH($A879),""))</f>
        <v/>
      </c>
    </row>
    <row r="880">
      <c r="A880" s="11" t="n"/>
      <c r="B880" s="12" t="n"/>
      <c r="C880" s="12" t="n"/>
      <c r="D880" s="12" t="n"/>
      <c r="E880" s="12" t="n"/>
      <c r="F880" s="13" t="n"/>
      <c r="G880" s="14" t="n"/>
      <c r="H880" s="15">
        <f>IF($F880="","",ROUND($F880*$G880,2))</f>
        <v/>
      </c>
      <c r="I880" s="14" t="n"/>
      <c r="J880" s="15">
        <f>IF($F880="","",ROUND($F880*$I880,2))</f>
        <v/>
      </c>
      <c r="K880" s="15">
        <f>IF($F880="","",$F880+$H880-$J880)</f>
        <v/>
      </c>
      <c r="L880" s="12" t="n"/>
      <c r="M880">
        <f>IF(OR($A880="",$F880=""),"",IF(YEAR($A880)=Inicio!$C$6,ROUNDUP(MONTH($A880)/3,0),"Otro año"))</f>
        <v/>
      </c>
      <c r="N880">
        <f>IF(OR($A880="",$F880=""),"",IF(YEAR($A880)=Inicio!$C$6,MONTH($A880),""))</f>
        <v/>
      </c>
    </row>
    <row r="881">
      <c r="A881" s="11" t="n"/>
      <c r="B881" s="12" t="n"/>
      <c r="C881" s="12" t="n"/>
      <c r="D881" s="12" t="n"/>
      <c r="E881" s="12" t="n"/>
      <c r="F881" s="13" t="n"/>
      <c r="G881" s="14" t="n"/>
      <c r="H881" s="15">
        <f>IF($F881="","",ROUND($F881*$G881,2))</f>
        <v/>
      </c>
      <c r="I881" s="14" t="n"/>
      <c r="J881" s="15">
        <f>IF($F881="","",ROUND($F881*$I881,2))</f>
        <v/>
      </c>
      <c r="K881" s="15">
        <f>IF($F881="","",$F881+$H881-$J881)</f>
        <v/>
      </c>
      <c r="L881" s="12" t="n"/>
      <c r="M881">
        <f>IF(OR($A881="",$F881=""),"",IF(YEAR($A881)=Inicio!$C$6,ROUNDUP(MONTH($A881)/3,0),"Otro año"))</f>
        <v/>
      </c>
      <c r="N881">
        <f>IF(OR($A881="",$F881=""),"",IF(YEAR($A881)=Inicio!$C$6,MONTH($A881),""))</f>
        <v/>
      </c>
    </row>
    <row r="882">
      <c r="A882" s="11" t="n"/>
      <c r="B882" s="12" t="n"/>
      <c r="C882" s="12" t="n"/>
      <c r="D882" s="12" t="n"/>
      <c r="E882" s="12" t="n"/>
      <c r="F882" s="13" t="n"/>
      <c r="G882" s="14" t="n"/>
      <c r="H882" s="15">
        <f>IF($F882="","",ROUND($F882*$G882,2))</f>
        <v/>
      </c>
      <c r="I882" s="14" t="n"/>
      <c r="J882" s="15">
        <f>IF($F882="","",ROUND($F882*$I882,2))</f>
        <v/>
      </c>
      <c r="K882" s="15">
        <f>IF($F882="","",$F882+$H882-$J882)</f>
        <v/>
      </c>
      <c r="L882" s="12" t="n"/>
      <c r="M882">
        <f>IF(OR($A882="",$F882=""),"",IF(YEAR($A882)=Inicio!$C$6,ROUNDUP(MONTH($A882)/3,0),"Otro año"))</f>
        <v/>
      </c>
      <c r="N882">
        <f>IF(OR($A882="",$F882=""),"",IF(YEAR($A882)=Inicio!$C$6,MONTH($A882),""))</f>
        <v/>
      </c>
    </row>
    <row r="883">
      <c r="A883" s="11" t="n"/>
      <c r="B883" s="12" t="n"/>
      <c r="C883" s="12" t="n"/>
      <c r="D883" s="12" t="n"/>
      <c r="E883" s="12" t="n"/>
      <c r="F883" s="13" t="n"/>
      <c r="G883" s="14" t="n"/>
      <c r="H883" s="15">
        <f>IF($F883="","",ROUND($F883*$G883,2))</f>
        <v/>
      </c>
      <c r="I883" s="14" t="n"/>
      <c r="J883" s="15">
        <f>IF($F883="","",ROUND($F883*$I883,2))</f>
        <v/>
      </c>
      <c r="K883" s="15">
        <f>IF($F883="","",$F883+$H883-$J883)</f>
        <v/>
      </c>
      <c r="L883" s="12" t="n"/>
      <c r="M883">
        <f>IF(OR($A883="",$F883=""),"",IF(YEAR($A883)=Inicio!$C$6,ROUNDUP(MONTH($A883)/3,0),"Otro año"))</f>
        <v/>
      </c>
      <c r="N883">
        <f>IF(OR($A883="",$F883=""),"",IF(YEAR($A883)=Inicio!$C$6,MONTH($A883),""))</f>
        <v/>
      </c>
    </row>
    <row r="884">
      <c r="A884" s="11" t="n"/>
      <c r="B884" s="12" t="n"/>
      <c r="C884" s="12" t="n"/>
      <c r="D884" s="12" t="n"/>
      <c r="E884" s="12" t="n"/>
      <c r="F884" s="13" t="n"/>
      <c r="G884" s="14" t="n"/>
      <c r="H884" s="15">
        <f>IF($F884="","",ROUND($F884*$G884,2))</f>
        <v/>
      </c>
      <c r="I884" s="14" t="n"/>
      <c r="J884" s="15">
        <f>IF($F884="","",ROUND($F884*$I884,2))</f>
        <v/>
      </c>
      <c r="K884" s="15">
        <f>IF($F884="","",$F884+$H884-$J884)</f>
        <v/>
      </c>
      <c r="L884" s="12" t="n"/>
      <c r="M884">
        <f>IF(OR($A884="",$F884=""),"",IF(YEAR($A884)=Inicio!$C$6,ROUNDUP(MONTH($A884)/3,0),"Otro año"))</f>
        <v/>
      </c>
      <c r="N884">
        <f>IF(OR($A884="",$F884=""),"",IF(YEAR($A884)=Inicio!$C$6,MONTH($A884),""))</f>
        <v/>
      </c>
    </row>
    <row r="885">
      <c r="A885" s="11" t="n"/>
      <c r="B885" s="12" t="n"/>
      <c r="C885" s="12" t="n"/>
      <c r="D885" s="12" t="n"/>
      <c r="E885" s="12" t="n"/>
      <c r="F885" s="13" t="n"/>
      <c r="G885" s="14" t="n"/>
      <c r="H885" s="15">
        <f>IF($F885="","",ROUND($F885*$G885,2))</f>
        <v/>
      </c>
      <c r="I885" s="14" t="n"/>
      <c r="J885" s="15">
        <f>IF($F885="","",ROUND($F885*$I885,2))</f>
        <v/>
      </c>
      <c r="K885" s="15">
        <f>IF($F885="","",$F885+$H885-$J885)</f>
        <v/>
      </c>
      <c r="L885" s="12" t="n"/>
      <c r="M885">
        <f>IF(OR($A885="",$F885=""),"",IF(YEAR($A885)=Inicio!$C$6,ROUNDUP(MONTH($A885)/3,0),"Otro año"))</f>
        <v/>
      </c>
      <c r="N885">
        <f>IF(OR($A885="",$F885=""),"",IF(YEAR($A885)=Inicio!$C$6,MONTH($A885),""))</f>
        <v/>
      </c>
    </row>
    <row r="886">
      <c r="A886" s="11" t="n"/>
      <c r="B886" s="12" t="n"/>
      <c r="C886" s="12" t="n"/>
      <c r="D886" s="12" t="n"/>
      <c r="E886" s="12" t="n"/>
      <c r="F886" s="13" t="n"/>
      <c r="G886" s="14" t="n"/>
      <c r="H886" s="15">
        <f>IF($F886="","",ROUND($F886*$G886,2))</f>
        <v/>
      </c>
      <c r="I886" s="14" t="n"/>
      <c r="J886" s="15">
        <f>IF($F886="","",ROUND($F886*$I886,2))</f>
        <v/>
      </c>
      <c r="K886" s="15">
        <f>IF($F886="","",$F886+$H886-$J886)</f>
        <v/>
      </c>
      <c r="L886" s="12" t="n"/>
      <c r="M886">
        <f>IF(OR($A886="",$F886=""),"",IF(YEAR($A886)=Inicio!$C$6,ROUNDUP(MONTH($A886)/3,0),"Otro año"))</f>
        <v/>
      </c>
      <c r="N886">
        <f>IF(OR($A886="",$F886=""),"",IF(YEAR($A886)=Inicio!$C$6,MONTH($A886),""))</f>
        <v/>
      </c>
    </row>
    <row r="887">
      <c r="A887" s="11" t="n"/>
      <c r="B887" s="12" t="n"/>
      <c r="C887" s="12" t="n"/>
      <c r="D887" s="12" t="n"/>
      <c r="E887" s="12" t="n"/>
      <c r="F887" s="13" t="n"/>
      <c r="G887" s="14" t="n"/>
      <c r="H887" s="15">
        <f>IF($F887="","",ROUND($F887*$G887,2))</f>
        <v/>
      </c>
      <c r="I887" s="14" t="n"/>
      <c r="J887" s="15">
        <f>IF($F887="","",ROUND($F887*$I887,2))</f>
        <v/>
      </c>
      <c r="K887" s="15">
        <f>IF($F887="","",$F887+$H887-$J887)</f>
        <v/>
      </c>
      <c r="L887" s="12" t="n"/>
      <c r="M887">
        <f>IF(OR($A887="",$F887=""),"",IF(YEAR($A887)=Inicio!$C$6,ROUNDUP(MONTH($A887)/3,0),"Otro año"))</f>
        <v/>
      </c>
      <c r="N887">
        <f>IF(OR($A887="",$F887=""),"",IF(YEAR($A887)=Inicio!$C$6,MONTH($A887),""))</f>
        <v/>
      </c>
    </row>
    <row r="888">
      <c r="A888" s="11" t="n"/>
      <c r="B888" s="12" t="n"/>
      <c r="C888" s="12" t="n"/>
      <c r="D888" s="12" t="n"/>
      <c r="E888" s="12" t="n"/>
      <c r="F888" s="13" t="n"/>
      <c r="G888" s="14" t="n"/>
      <c r="H888" s="15">
        <f>IF($F888="","",ROUND($F888*$G888,2))</f>
        <v/>
      </c>
      <c r="I888" s="14" t="n"/>
      <c r="J888" s="15">
        <f>IF($F888="","",ROUND($F888*$I888,2))</f>
        <v/>
      </c>
      <c r="K888" s="15">
        <f>IF($F888="","",$F888+$H888-$J888)</f>
        <v/>
      </c>
      <c r="L888" s="12" t="n"/>
      <c r="M888">
        <f>IF(OR($A888="",$F888=""),"",IF(YEAR($A888)=Inicio!$C$6,ROUNDUP(MONTH($A888)/3,0),"Otro año"))</f>
        <v/>
      </c>
      <c r="N888">
        <f>IF(OR($A888="",$F888=""),"",IF(YEAR($A888)=Inicio!$C$6,MONTH($A888),""))</f>
        <v/>
      </c>
    </row>
    <row r="889">
      <c r="A889" s="11" t="n"/>
      <c r="B889" s="12" t="n"/>
      <c r="C889" s="12" t="n"/>
      <c r="D889" s="12" t="n"/>
      <c r="E889" s="12" t="n"/>
      <c r="F889" s="13" t="n"/>
      <c r="G889" s="14" t="n"/>
      <c r="H889" s="15">
        <f>IF($F889="","",ROUND($F889*$G889,2))</f>
        <v/>
      </c>
      <c r="I889" s="14" t="n"/>
      <c r="J889" s="15">
        <f>IF($F889="","",ROUND($F889*$I889,2))</f>
        <v/>
      </c>
      <c r="K889" s="15">
        <f>IF($F889="","",$F889+$H889-$J889)</f>
        <v/>
      </c>
      <c r="L889" s="12" t="n"/>
      <c r="M889">
        <f>IF(OR($A889="",$F889=""),"",IF(YEAR($A889)=Inicio!$C$6,ROUNDUP(MONTH($A889)/3,0),"Otro año"))</f>
        <v/>
      </c>
      <c r="N889">
        <f>IF(OR($A889="",$F889=""),"",IF(YEAR($A889)=Inicio!$C$6,MONTH($A889),""))</f>
        <v/>
      </c>
    </row>
    <row r="890">
      <c r="A890" s="11" t="n"/>
      <c r="B890" s="12" t="n"/>
      <c r="C890" s="12" t="n"/>
      <c r="D890" s="12" t="n"/>
      <c r="E890" s="12" t="n"/>
      <c r="F890" s="13" t="n"/>
      <c r="G890" s="14" t="n"/>
      <c r="H890" s="15">
        <f>IF($F890="","",ROUND($F890*$G890,2))</f>
        <v/>
      </c>
      <c r="I890" s="14" t="n"/>
      <c r="J890" s="15">
        <f>IF($F890="","",ROUND($F890*$I890,2))</f>
        <v/>
      </c>
      <c r="K890" s="15">
        <f>IF($F890="","",$F890+$H890-$J890)</f>
        <v/>
      </c>
      <c r="L890" s="12" t="n"/>
      <c r="M890">
        <f>IF(OR($A890="",$F890=""),"",IF(YEAR($A890)=Inicio!$C$6,ROUNDUP(MONTH($A890)/3,0),"Otro año"))</f>
        <v/>
      </c>
      <c r="N890">
        <f>IF(OR($A890="",$F890=""),"",IF(YEAR($A890)=Inicio!$C$6,MONTH($A890),""))</f>
        <v/>
      </c>
    </row>
    <row r="891">
      <c r="A891" s="11" t="n"/>
      <c r="B891" s="12" t="n"/>
      <c r="C891" s="12" t="n"/>
      <c r="D891" s="12" t="n"/>
      <c r="E891" s="12" t="n"/>
      <c r="F891" s="13" t="n"/>
      <c r="G891" s="14" t="n"/>
      <c r="H891" s="15">
        <f>IF($F891="","",ROUND($F891*$G891,2))</f>
        <v/>
      </c>
      <c r="I891" s="14" t="n"/>
      <c r="J891" s="15">
        <f>IF($F891="","",ROUND($F891*$I891,2))</f>
        <v/>
      </c>
      <c r="K891" s="15">
        <f>IF($F891="","",$F891+$H891-$J891)</f>
        <v/>
      </c>
      <c r="L891" s="12" t="n"/>
      <c r="M891">
        <f>IF(OR($A891="",$F891=""),"",IF(YEAR($A891)=Inicio!$C$6,ROUNDUP(MONTH($A891)/3,0),"Otro año"))</f>
        <v/>
      </c>
      <c r="N891">
        <f>IF(OR($A891="",$F891=""),"",IF(YEAR($A891)=Inicio!$C$6,MONTH($A891),""))</f>
        <v/>
      </c>
    </row>
    <row r="892">
      <c r="A892" s="11" t="n"/>
      <c r="B892" s="12" t="n"/>
      <c r="C892" s="12" t="n"/>
      <c r="D892" s="12" t="n"/>
      <c r="E892" s="12" t="n"/>
      <c r="F892" s="13" t="n"/>
      <c r="G892" s="14" t="n"/>
      <c r="H892" s="15">
        <f>IF($F892="","",ROUND($F892*$G892,2))</f>
        <v/>
      </c>
      <c r="I892" s="14" t="n"/>
      <c r="J892" s="15">
        <f>IF($F892="","",ROUND($F892*$I892,2))</f>
        <v/>
      </c>
      <c r="K892" s="15">
        <f>IF($F892="","",$F892+$H892-$J892)</f>
        <v/>
      </c>
      <c r="L892" s="12" t="n"/>
      <c r="M892">
        <f>IF(OR($A892="",$F892=""),"",IF(YEAR($A892)=Inicio!$C$6,ROUNDUP(MONTH($A892)/3,0),"Otro año"))</f>
        <v/>
      </c>
      <c r="N892">
        <f>IF(OR($A892="",$F892=""),"",IF(YEAR($A892)=Inicio!$C$6,MONTH($A892),""))</f>
        <v/>
      </c>
    </row>
    <row r="893">
      <c r="A893" s="11" t="n"/>
      <c r="B893" s="12" t="n"/>
      <c r="C893" s="12" t="n"/>
      <c r="D893" s="12" t="n"/>
      <c r="E893" s="12" t="n"/>
      <c r="F893" s="13" t="n"/>
      <c r="G893" s="14" t="n"/>
      <c r="H893" s="15">
        <f>IF($F893="","",ROUND($F893*$G893,2))</f>
        <v/>
      </c>
      <c r="I893" s="14" t="n"/>
      <c r="J893" s="15">
        <f>IF($F893="","",ROUND($F893*$I893,2))</f>
        <v/>
      </c>
      <c r="K893" s="15">
        <f>IF($F893="","",$F893+$H893-$J893)</f>
        <v/>
      </c>
      <c r="L893" s="12" t="n"/>
      <c r="M893">
        <f>IF(OR($A893="",$F893=""),"",IF(YEAR($A893)=Inicio!$C$6,ROUNDUP(MONTH($A893)/3,0),"Otro año"))</f>
        <v/>
      </c>
      <c r="N893">
        <f>IF(OR($A893="",$F893=""),"",IF(YEAR($A893)=Inicio!$C$6,MONTH($A893),""))</f>
        <v/>
      </c>
    </row>
    <row r="894">
      <c r="A894" s="11" t="n"/>
      <c r="B894" s="12" t="n"/>
      <c r="C894" s="12" t="n"/>
      <c r="D894" s="12" t="n"/>
      <c r="E894" s="12" t="n"/>
      <c r="F894" s="13" t="n"/>
      <c r="G894" s="14" t="n"/>
      <c r="H894" s="15">
        <f>IF($F894="","",ROUND($F894*$G894,2))</f>
        <v/>
      </c>
      <c r="I894" s="14" t="n"/>
      <c r="J894" s="15">
        <f>IF($F894="","",ROUND($F894*$I894,2))</f>
        <v/>
      </c>
      <c r="K894" s="15">
        <f>IF($F894="","",$F894+$H894-$J894)</f>
        <v/>
      </c>
      <c r="L894" s="12" t="n"/>
      <c r="M894">
        <f>IF(OR($A894="",$F894=""),"",IF(YEAR($A894)=Inicio!$C$6,ROUNDUP(MONTH($A894)/3,0),"Otro año"))</f>
        <v/>
      </c>
      <c r="N894">
        <f>IF(OR($A894="",$F894=""),"",IF(YEAR($A894)=Inicio!$C$6,MONTH($A894),""))</f>
        <v/>
      </c>
    </row>
    <row r="895">
      <c r="A895" s="11" t="n"/>
      <c r="B895" s="12" t="n"/>
      <c r="C895" s="12" t="n"/>
      <c r="D895" s="12" t="n"/>
      <c r="E895" s="12" t="n"/>
      <c r="F895" s="13" t="n"/>
      <c r="G895" s="14" t="n"/>
      <c r="H895" s="15">
        <f>IF($F895="","",ROUND($F895*$G895,2))</f>
        <v/>
      </c>
      <c r="I895" s="14" t="n"/>
      <c r="J895" s="15">
        <f>IF($F895="","",ROUND($F895*$I895,2))</f>
        <v/>
      </c>
      <c r="K895" s="15">
        <f>IF($F895="","",$F895+$H895-$J895)</f>
        <v/>
      </c>
      <c r="L895" s="12" t="n"/>
      <c r="M895">
        <f>IF(OR($A895="",$F895=""),"",IF(YEAR($A895)=Inicio!$C$6,ROUNDUP(MONTH($A895)/3,0),"Otro año"))</f>
        <v/>
      </c>
      <c r="N895">
        <f>IF(OR($A895="",$F895=""),"",IF(YEAR($A895)=Inicio!$C$6,MONTH($A895),""))</f>
        <v/>
      </c>
    </row>
    <row r="896">
      <c r="A896" s="11" t="n"/>
      <c r="B896" s="12" t="n"/>
      <c r="C896" s="12" t="n"/>
      <c r="D896" s="12" t="n"/>
      <c r="E896" s="12" t="n"/>
      <c r="F896" s="13" t="n"/>
      <c r="G896" s="14" t="n"/>
      <c r="H896" s="15">
        <f>IF($F896="","",ROUND($F896*$G896,2))</f>
        <v/>
      </c>
      <c r="I896" s="14" t="n"/>
      <c r="J896" s="15">
        <f>IF($F896="","",ROUND($F896*$I896,2))</f>
        <v/>
      </c>
      <c r="K896" s="15">
        <f>IF($F896="","",$F896+$H896-$J896)</f>
        <v/>
      </c>
      <c r="L896" s="12" t="n"/>
      <c r="M896">
        <f>IF(OR($A896="",$F896=""),"",IF(YEAR($A896)=Inicio!$C$6,ROUNDUP(MONTH($A896)/3,0),"Otro año"))</f>
        <v/>
      </c>
      <c r="N896">
        <f>IF(OR($A896="",$F896=""),"",IF(YEAR($A896)=Inicio!$C$6,MONTH($A896),""))</f>
        <v/>
      </c>
    </row>
    <row r="897">
      <c r="A897" s="11" t="n"/>
      <c r="B897" s="12" t="n"/>
      <c r="C897" s="12" t="n"/>
      <c r="D897" s="12" t="n"/>
      <c r="E897" s="12" t="n"/>
      <c r="F897" s="13" t="n"/>
      <c r="G897" s="14" t="n"/>
      <c r="H897" s="15">
        <f>IF($F897="","",ROUND($F897*$G897,2))</f>
        <v/>
      </c>
      <c r="I897" s="14" t="n"/>
      <c r="J897" s="15">
        <f>IF($F897="","",ROUND($F897*$I897,2))</f>
        <v/>
      </c>
      <c r="K897" s="15">
        <f>IF($F897="","",$F897+$H897-$J897)</f>
        <v/>
      </c>
      <c r="L897" s="12" t="n"/>
      <c r="M897">
        <f>IF(OR($A897="",$F897=""),"",IF(YEAR($A897)=Inicio!$C$6,ROUNDUP(MONTH($A897)/3,0),"Otro año"))</f>
        <v/>
      </c>
      <c r="N897">
        <f>IF(OR($A897="",$F897=""),"",IF(YEAR($A897)=Inicio!$C$6,MONTH($A897),""))</f>
        <v/>
      </c>
    </row>
    <row r="898">
      <c r="A898" s="11" t="n"/>
      <c r="B898" s="12" t="n"/>
      <c r="C898" s="12" t="n"/>
      <c r="D898" s="12" t="n"/>
      <c r="E898" s="12" t="n"/>
      <c r="F898" s="13" t="n"/>
      <c r="G898" s="14" t="n"/>
      <c r="H898" s="15">
        <f>IF($F898="","",ROUND($F898*$G898,2))</f>
        <v/>
      </c>
      <c r="I898" s="14" t="n"/>
      <c r="J898" s="15">
        <f>IF($F898="","",ROUND($F898*$I898,2))</f>
        <v/>
      </c>
      <c r="K898" s="15">
        <f>IF($F898="","",$F898+$H898-$J898)</f>
        <v/>
      </c>
      <c r="L898" s="12" t="n"/>
      <c r="M898">
        <f>IF(OR($A898="",$F898=""),"",IF(YEAR($A898)=Inicio!$C$6,ROUNDUP(MONTH($A898)/3,0),"Otro año"))</f>
        <v/>
      </c>
      <c r="N898">
        <f>IF(OR($A898="",$F898=""),"",IF(YEAR($A898)=Inicio!$C$6,MONTH($A898),""))</f>
        <v/>
      </c>
    </row>
    <row r="899">
      <c r="A899" s="11" t="n"/>
      <c r="B899" s="12" t="n"/>
      <c r="C899" s="12" t="n"/>
      <c r="D899" s="12" t="n"/>
      <c r="E899" s="12" t="n"/>
      <c r="F899" s="13" t="n"/>
      <c r="G899" s="14" t="n"/>
      <c r="H899" s="15">
        <f>IF($F899="","",ROUND($F899*$G899,2))</f>
        <v/>
      </c>
      <c r="I899" s="14" t="n"/>
      <c r="J899" s="15">
        <f>IF($F899="","",ROUND($F899*$I899,2))</f>
        <v/>
      </c>
      <c r="K899" s="15">
        <f>IF($F899="","",$F899+$H899-$J899)</f>
        <v/>
      </c>
      <c r="L899" s="12" t="n"/>
      <c r="M899">
        <f>IF(OR($A899="",$F899=""),"",IF(YEAR($A899)=Inicio!$C$6,ROUNDUP(MONTH($A899)/3,0),"Otro año"))</f>
        <v/>
      </c>
      <c r="N899">
        <f>IF(OR($A899="",$F899=""),"",IF(YEAR($A899)=Inicio!$C$6,MONTH($A899),""))</f>
        <v/>
      </c>
    </row>
    <row r="900">
      <c r="A900" s="11" t="n"/>
      <c r="B900" s="12" t="n"/>
      <c r="C900" s="12" t="n"/>
      <c r="D900" s="12" t="n"/>
      <c r="E900" s="12" t="n"/>
      <c r="F900" s="13" t="n"/>
      <c r="G900" s="14" t="n"/>
      <c r="H900" s="15">
        <f>IF($F900="","",ROUND($F900*$G900,2))</f>
        <v/>
      </c>
      <c r="I900" s="14" t="n"/>
      <c r="J900" s="15">
        <f>IF($F900="","",ROUND($F900*$I900,2))</f>
        <v/>
      </c>
      <c r="K900" s="15">
        <f>IF($F900="","",$F900+$H900-$J900)</f>
        <v/>
      </c>
      <c r="L900" s="12" t="n"/>
      <c r="M900">
        <f>IF(OR($A900="",$F900=""),"",IF(YEAR($A900)=Inicio!$C$6,ROUNDUP(MONTH($A900)/3,0),"Otro año"))</f>
        <v/>
      </c>
      <c r="N900">
        <f>IF(OR($A900="",$F900=""),"",IF(YEAR($A900)=Inicio!$C$6,MONTH($A900),""))</f>
        <v/>
      </c>
    </row>
    <row r="901">
      <c r="A901" s="11" t="n"/>
      <c r="B901" s="12" t="n"/>
      <c r="C901" s="12" t="n"/>
      <c r="D901" s="12" t="n"/>
      <c r="E901" s="12" t="n"/>
      <c r="F901" s="13" t="n"/>
      <c r="G901" s="14" t="n"/>
      <c r="H901" s="15">
        <f>IF($F901="","",ROUND($F901*$G901,2))</f>
        <v/>
      </c>
      <c r="I901" s="14" t="n"/>
      <c r="J901" s="15">
        <f>IF($F901="","",ROUND($F901*$I901,2))</f>
        <v/>
      </c>
      <c r="K901" s="15">
        <f>IF($F901="","",$F901+$H901-$J901)</f>
        <v/>
      </c>
      <c r="L901" s="12" t="n"/>
      <c r="M901">
        <f>IF(OR($A901="",$F901=""),"",IF(YEAR($A901)=Inicio!$C$6,ROUNDUP(MONTH($A901)/3,0),"Otro año"))</f>
        <v/>
      </c>
      <c r="N901">
        <f>IF(OR($A901="",$F901=""),"",IF(YEAR($A901)=Inicio!$C$6,MONTH($A901),""))</f>
        <v/>
      </c>
    </row>
    <row r="902">
      <c r="A902" s="11" t="n"/>
      <c r="B902" s="12" t="n"/>
      <c r="C902" s="12" t="n"/>
      <c r="D902" s="12" t="n"/>
      <c r="E902" s="12" t="n"/>
      <c r="F902" s="13" t="n"/>
      <c r="G902" s="14" t="n"/>
      <c r="H902" s="15">
        <f>IF($F902="","",ROUND($F902*$G902,2))</f>
        <v/>
      </c>
      <c r="I902" s="14" t="n"/>
      <c r="J902" s="15">
        <f>IF($F902="","",ROUND($F902*$I902,2))</f>
        <v/>
      </c>
      <c r="K902" s="15">
        <f>IF($F902="","",$F902+$H902-$J902)</f>
        <v/>
      </c>
      <c r="L902" s="12" t="n"/>
      <c r="M902">
        <f>IF(OR($A902="",$F902=""),"",IF(YEAR($A902)=Inicio!$C$6,ROUNDUP(MONTH($A902)/3,0),"Otro año"))</f>
        <v/>
      </c>
      <c r="N902">
        <f>IF(OR($A902="",$F902=""),"",IF(YEAR($A902)=Inicio!$C$6,MONTH($A902),""))</f>
        <v/>
      </c>
    </row>
    <row r="903">
      <c r="A903" s="11" t="n"/>
      <c r="B903" s="12" t="n"/>
      <c r="C903" s="12" t="n"/>
      <c r="D903" s="12" t="n"/>
      <c r="E903" s="12" t="n"/>
      <c r="F903" s="13" t="n"/>
      <c r="G903" s="14" t="n"/>
      <c r="H903" s="15">
        <f>IF($F903="","",ROUND($F903*$G903,2))</f>
        <v/>
      </c>
      <c r="I903" s="14" t="n"/>
      <c r="J903" s="15">
        <f>IF($F903="","",ROUND($F903*$I903,2))</f>
        <v/>
      </c>
      <c r="K903" s="15">
        <f>IF($F903="","",$F903+$H903-$J903)</f>
        <v/>
      </c>
      <c r="L903" s="12" t="n"/>
      <c r="M903">
        <f>IF(OR($A903="",$F903=""),"",IF(YEAR($A903)=Inicio!$C$6,ROUNDUP(MONTH($A903)/3,0),"Otro año"))</f>
        <v/>
      </c>
      <c r="N903">
        <f>IF(OR($A903="",$F903=""),"",IF(YEAR($A903)=Inicio!$C$6,MONTH($A903),""))</f>
        <v/>
      </c>
    </row>
    <row r="904">
      <c r="A904" s="11" t="n"/>
      <c r="B904" s="12" t="n"/>
      <c r="C904" s="12" t="n"/>
      <c r="D904" s="12" t="n"/>
      <c r="E904" s="12" t="n"/>
      <c r="F904" s="13" t="n"/>
      <c r="G904" s="14" t="n"/>
      <c r="H904" s="15">
        <f>IF($F904="","",ROUND($F904*$G904,2))</f>
        <v/>
      </c>
      <c r="I904" s="14" t="n"/>
      <c r="J904" s="15">
        <f>IF($F904="","",ROUND($F904*$I904,2))</f>
        <v/>
      </c>
      <c r="K904" s="15">
        <f>IF($F904="","",$F904+$H904-$J904)</f>
        <v/>
      </c>
      <c r="L904" s="12" t="n"/>
      <c r="M904">
        <f>IF(OR($A904="",$F904=""),"",IF(YEAR($A904)=Inicio!$C$6,ROUNDUP(MONTH($A904)/3,0),"Otro año"))</f>
        <v/>
      </c>
      <c r="N904">
        <f>IF(OR($A904="",$F904=""),"",IF(YEAR($A904)=Inicio!$C$6,MONTH($A904),""))</f>
        <v/>
      </c>
    </row>
    <row r="905">
      <c r="A905" s="11" t="n"/>
      <c r="B905" s="12" t="n"/>
      <c r="C905" s="12" t="n"/>
      <c r="D905" s="12" t="n"/>
      <c r="E905" s="12" t="n"/>
      <c r="F905" s="13" t="n"/>
      <c r="G905" s="14" t="n"/>
      <c r="H905" s="15">
        <f>IF($F905="","",ROUND($F905*$G905,2))</f>
        <v/>
      </c>
      <c r="I905" s="14" t="n"/>
      <c r="J905" s="15">
        <f>IF($F905="","",ROUND($F905*$I905,2))</f>
        <v/>
      </c>
      <c r="K905" s="15">
        <f>IF($F905="","",$F905+$H905-$J905)</f>
        <v/>
      </c>
      <c r="L905" s="12" t="n"/>
      <c r="M905">
        <f>IF(OR($A905="",$F905=""),"",IF(YEAR($A905)=Inicio!$C$6,ROUNDUP(MONTH($A905)/3,0),"Otro año"))</f>
        <v/>
      </c>
      <c r="N905">
        <f>IF(OR($A905="",$F905=""),"",IF(YEAR($A905)=Inicio!$C$6,MONTH($A905),""))</f>
        <v/>
      </c>
    </row>
    <row r="906">
      <c r="A906" s="11" t="n"/>
      <c r="B906" s="12" t="n"/>
      <c r="C906" s="12" t="n"/>
      <c r="D906" s="12" t="n"/>
      <c r="E906" s="12" t="n"/>
      <c r="F906" s="13" t="n"/>
      <c r="G906" s="14" t="n"/>
      <c r="H906" s="15">
        <f>IF($F906="","",ROUND($F906*$G906,2))</f>
        <v/>
      </c>
      <c r="I906" s="14" t="n"/>
      <c r="J906" s="15">
        <f>IF($F906="","",ROUND($F906*$I906,2))</f>
        <v/>
      </c>
      <c r="K906" s="15">
        <f>IF($F906="","",$F906+$H906-$J906)</f>
        <v/>
      </c>
      <c r="L906" s="12" t="n"/>
      <c r="M906">
        <f>IF(OR($A906="",$F906=""),"",IF(YEAR($A906)=Inicio!$C$6,ROUNDUP(MONTH($A906)/3,0),"Otro año"))</f>
        <v/>
      </c>
      <c r="N906">
        <f>IF(OR($A906="",$F906=""),"",IF(YEAR($A906)=Inicio!$C$6,MONTH($A906),""))</f>
        <v/>
      </c>
    </row>
    <row r="907">
      <c r="A907" s="11" t="n"/>
      <c r="B907" s="12" t="n"/>
      <c r="C907" s="12" t="n"/>
      <c r="D907" s="12" t="n"/>
      <c r="E907" s="12" t="n"/>
      <c r="F907" s="13" t="n"/>
      <c r="G907" s="14" t="n"/>
      <c r="H907" s="15">
        <f>IF($F907="","",ROUND($F907*$G907,2))</f>
        <v/>
      </c>
      <c r="I907" s="14" t="n"/>
      <c r="J907" s="15">
        <f>IF($F907="","",ROUND($F907*$I907,2))</f>
        <v/>
      </c>
      <c r="K907" s="15">
        <f>IF($F907="","",$F907+$H907-$J907)</f>
        <v/>
      </c>
      <c r="L907" s="12" t="n"/>
      <c r="M907">
        <f>IF(OR($A907="",$F907=""),"",IF(YEAR($A907)=Inicio!$C$6,ROUNDUP(MONTH($A907)/3,0),"Otro año"))</f>
        <v/>
      </c>
      <c r="N907">
        <f>IF(OR($A907="",$F907=""),"",IF(YEAR($A907)=Inicio!$C$6,MONTH($A907),""))</f>
        <v/>
      </c>
    </row>
    <row r="908">
      <c r="A908" s="11" t="n"/>
      <c r="B908" s="12" t="n"/>
      <c r="C908" s="12" t="n"/>
      <c r="D908" s="12" t="n"/>
      <c r="E908" s="12" t="n"/>
      <c r="F908" s="13" t="n"/>
      <c r="G908" s="14" t="n"/>
      <c r="H908" s="15">
        <f>IF($F908="","",ROUND($F908*$G908,2))</f>
        <v/>
      </c>
      <c r="I908" s="14" t="n"/>
      <c r="J908" s="15">
        <f>IF($F908="","",ROUND($F908*$I908,2))</f>
        <v/>
      </c>
      <c r="K908" s="15">
        <f>IF($F908="","",$F908+$H908-$J908)</f>
        <v/>
      </c>
      <c r="L908" s="12" t="n"/>
      <c r="M908">
        <f>IF(OR($A908="",$F908=""),"",IF(YEAR($A908)=Inicio!$C$6,ROUNDUP(MONTH($A908)/3,0),"Otro año"))</f>
        <v/>
      </c>
      <c r="N908">
        <f>IF(OR($A908="",$F908=""),"",IF(YEAR($A908)=Inicio!$C$6,MONTH($A908),""))</f>
        <v/>
      </c>
    </row>
    <row r="909">
      <c r="A909" s="11" t="n"/>
      <c r="B909" s="12" t="n"/>
      <c r="C909" s="12" t="n"/>
      <c r="D909" s="12" t="n"/>
      <c r="E909" s="12" t="n"/>
      <c r="F909" s="13" t="n"/>
      <c r="G909" s="14" t="n"/>
      <c r="H909" s="15">
        <f>IF($F909="","",ROUND($F909*$G909,2))</f>
        <v/>
      </c>
      <c r="I909" s="14" t="n"/>
      <c r="J909" s="15">
        <f>IF($F909="","",ROUND($F909*$I909,2))</f>
        <v/>
      </c>
      <c r="K909" s="15">
        <f>IF($F909="","",$F909+$H909-$J909)</f>
        <v/>
      </c>
      <c r="L909" s="12" t="n"/>
      <c r="M909">
        <f>IF(OR($A909="",$F909=""),"",IF(YEAR($A909)=Inicio!$C$6,ROUNDUP(MONTH($A909)/3,0),"Otro año"))</f>
        <v/>
      </c>
      <c r="N909">
        <f>IF(OR($A909="",$F909=""),"",IF(YEAR($A909)=Inicio!$C$6,MONTH($A909),""))</f>
        <v/>
      </c>
    </row>
    <row r="910">
      <c r="A910" s="11" t="n"/>
      <c r="B910" s="12" t="n"/>
      <c r="C910" s="12" t="n"/>
      <c r="D910" s="12" t="n"/>
      <c r="E910" s="12" t="n"/>
      <c r="F910" s="13" t="n"/>
      <c r="G910" s="14" t="n"/>
      <c r="H910" s="15">
        <f>IF($F910="","",ROUND($F910*$G910,2))</f>
        <v/>
      </c>
      <c r="I910" s="14" t="n"/>
      <c r="J910" s="15">
        <f>IF($F910="","",ROUND($F910*$I910,2))</f>
        <v/>
      </c>
      <c r="K910" s="15">
        <f>IF($F910="","",$F910+$H910-$J910)</f>
        <v/>
      </c>
      <c r="L910" s="12" t="n"/>
      <c r="M910">
        <f>IF(OR($A910="",$F910=""),"",IF(YEAR($A910)=Inicio!$C$6,ROUNDUP(MONTH($A910)/3,0),"Otro año"))</f>
        <v/>
      </c>
      <c r="N910">
        <f>IF(OR($A910="",$F910=""),"",IF(YEAR($A910)=Inicio!$C$6,MONTH($A910),""))</f>
        <v/>
      </c>
    </row>
    <row r="911">
      <c r="A911" s="11" t="n"/>
      <c r="B911" s="12" t="n"/>
      <c r="C911" s="12" t="n"/>
      <c r="D911" s="12" t="n"/>
      <c r="E911" s="12" t="n"/>
      <c r="F911" s="13" t="n"/>
      <c r="G911" s="14" t="n"/>
      <c r="H911" s="15">
        <f>IF($F911="","",ROUND($F911*$G911,2))</f>
        <v/>
      </c>
      <c r="I911" s="14" t="n"/>
      <c r="J911" s="15">
        <f>IF($F911="","",ROUND($F911*$I911,2))</f>
        <v/>
      </c>
      <c r="K911" s="15">
        <f>IF($F911="","",$F911+$H911-$J911)</f>
        <v/>
      </c>
      <c r="L911" s="12" t="n"/>
      <c r="M911">
        <f>IF(OR($A911="",$F911=""),"",IF(YEAR($A911)=Inicio!$C$6,ROUNDUP(MONTH($A911)/3,0),"Otro año"))</f>
        <v/>
      </c>
      <c r="N911">
        <f>IF(OR($A911="",$F911=""),"",IF(YEAR($A911)=Inicio!$C$6,MONTH($A911),""))</f>
        <v/>
      </c>
    </row>
    <row r="912">
      <c r="A912" s="11" t="n"/>
      <c r="B912" s="12" t="n"/>
      <c r="C912" s="12" t="n"/>
      <c r="D912" s="12" t="n"/>
      <c r="E912" s="12" t="n"/>
      <c r="F912" s="13" t="n"/>
      <c r="G912" s="14" t="n"/>
      <c r="H912" s="15">
        <f>IF($F912="","",ROUND($F912*$G912,2))</f>
        <v/>
      </c>
      <c r="I912" s="14" t="n"/>
      <c r="J912" s="15">
        <f>IF($F912="","",ROUND($F912*$I912,2))</f>
        <v/>
      </c>
      <c r="K912" s="15">
        <f>IF($F912="","",$F912+$H912-$J912)</f>
        <v/>
      </c>
      <c r="L912" s="12" t="n"/>
      <c r="M912">
        <f>IF(OR($A912="",$F912=""),"",IF(YEAR($A912)=Inicio!$C$6,ROUNDUP(MONTH($A912)/3,0),"Otro año"))</f>
        <v/>
      </c>
      <c r="N912">
        <f>IF(OR($A912="",$F912=""),"",IF(YEAR($A912)=Inicio!$C$6,MONTH($A912),""))</f>
        <v/>
      </c>
    </row>
    <row r="913">
      <c r="A913" s="11" t="n"/>
      <c r="B913" s="12" t="n"/>
      <c r="C913" s="12" t="n"/>
      <c r="D913" s="12" t="n"/>
      <c r="E913" s="12" t="n"/>
      <c r="F913" s="13" t="n"/>
      <c r="G913" s="14" t="n"/>
      <c r="H913" s="15">
        <f>IF($F913="","",ROUND($F913*$G913,2))</f>
        <v/>
      </c>
      <c r="I913" s="14" t="n"/>
      <c r="J913" s="15">
        <f>IF($F913="","",ROUND($F913*$I913,2))</f>
        <v/>
      </c>
      <c r="K913" s="15">
        <f>IF($F913="","",$F913+$H913-$J913)</f>
        <v/>
      </c>
      <c r="L913" s="12" t="n"/>
      <c r="M913">
        <f>IF(OR($A913="",$F913=""),"",IF(YEAR($A913)=Inicio!$C$6,ROUNDUP(MONTH($A913)/3,0),"Otro año"))</f>
        <v/>
      </c>
      <c r="N913">
        <f>IF(OR($A913="",$F913=""),"",IF(YEAR($A913)=Inicio!$C$6,MONTH($A913),""))</f>
        <v/>
      </c>
    </row>
    <row r="914">
      <c r="A914" s="11" t="n"/>
      <c r="B914" s="12" t="n"/>
      <c r="C914" s="12" t="n"/>
      <c r="D914" s="12" t="n"/>
      <c r="E914" s="12" t="n"/>
      <c r="F914" s="13" t="n"/>
      <c r="G914" s="14" t="n"/>
      <c r="H914" s="15">
        <f>IF($F914="","",ROUND($F914*$G914,2))</f>
        <v/>
      </c>
      <c r="I914" s="14" t="n"/>
      <c r="J914" s="15">
        <f>IF($F914="","",ROUND($F914*$I914,2))</f>
        <v/>
      </c>
      <c r="K914" s="15">
        <f>IF($F914="","",$F914+$H914-$J914)</f>
        <v/>
      </c>
      <c r="L914" s="12" t="n"/>
      <c r="M914">
        <f>IF(OR($A914="",$F914=""),"",IF(YEAR($A914)=Inicio!$C$6,ROUNDUP(MONTH($A914)/3,0),"Otro año"))</f>
        <v/>
      </c>
      <c r="N914">
        <f>IF(OR($A914="",$F914=""),"",IF(YEAR($A914)=Inicio!$C$6,MONTH($A914),""))</f>
        <v/>
      </c>
    </row>
    <row r="915">
      <c r="A915" s="11" t="n"/>
      <c r="B915" s="12" t="n"/>
      <c r="C915" s="12" t="n"/>
      <c r="D915" s="12" t="n"/>
      <c r="E915" s="12" t="n"/>
      <c r="F915" s="13" t="n"/>
      <c r="G915" s="14" t="n"/>
      <c r="H915" s="15">
        <f>IF($F915="","",ROUND($F915*$G915,2))</f>
        <v/>
      </c>
      <c r="I915" s="14" t="n"/>
      <c r="J915" s="15">
        <f>IF($F915="","",ROUND($F915*$I915,2))</f>
        <v/>
      </c>
      <c r="K915" s="15">
        <f>IF($F915="","",$F915+$H915-$J915)</f>
        <v/>
      </c>
      <c r="L915" s="12" t="n"/>
      <c r="M915">
        <f>IF(OR($A915="",$F915=""),"",IF(YEAR($A915)=Inicio!$C$6,ROUNDUP(MONTH($A915)/3,0),"Otro año"))</f>
        <v/>
      </c>
      <c r="N915">
        <f>IF(OR($A915="",$F915=""),"",IF(YEAR($A915)=Inicio!$C$6,MONTH($A915),""))</f>
        <v/>
      </c>
    </row>
    <row r="916">
      <c r="A916" s="11" t="n"/>
      <c r="B916" s="12" t="n"/>
      <c r="C916" s="12" t="n"/>
      <c r="D916" s="12" t="n"/>
      <c r="E916" s="12" t="n"/>
      <c r="F916" s="13" t="n"/>
      <c r="G916" s="14" t="n"/>
      <c r="H916" s="15">
        <f>IF($F916="","",ROUND($F916*$G916,2))</f>
        <v/>
      </c>
      <c r="I916" s="14" t="n"/>
      <c r="J916" s="15">
        <f>IF($F916="","",ROUND($F916*$I916,2))</f>
        <v/>
      </c>
      <c r="K916" s="15">
        <f>IF($F916="","",$F916+$H916-$J916)</f>
        <v/>
      </c>
      <c r="L916" s="12" t="n"/>
      <c r="M916">
        <f>IF(OR($A916="",$F916=""),"",IF(YEAR($A916)=Inicio!$C$6,ROUNDUP(MONTH($A916)/3,0),"Otro año"))</f>
        <v/>
      </c>
      <c r="N916">
        <f>IF(OR($A916="",$F916=""),"",IF(YEAR($A916)=Inicio!$C$6,MONTH($A916),""))</f>
        <v/>
      </c>
    </row>
    <row r="917">
      <c r="A917" s="11" t="n"/>
      <c r="B917" s="12" t="n"/>
      <c r="C917" s="12" t="n"/>
      <c r="D917" s="12" t="n"/>
      <c r="E917" s="12" t="n"/>
      <c r="F917" s="13" t="n"/>
      <c r="G917" s="14" t="n"/>
      <c r="H917" s="15">
        <f>IF($F917="","",ROUND($F917*$G917,2))</f>
        <v/>
      </c>
      <c r="I917" s="14" t="n"/>
      <c r="J917" s="15">
        <f>IF($F917="","",ROUND($F917*$I917,2))</f>
        <v/>
      </c>
      <c r="K917" s="15">
        <f>IF($F917="","",$F917+$H917-$J917)</f>
        <v/>
      </c>
      <c r="L917" s="12" t="n"/>
      <c r="M917">
        <f>IF(OR($A917="",$F917=""),"",IF(YEAR($A917)=Inicio!$C$6,ROUNDUP(MONTH($A917)/3,0),"Otro año"))</f>
        <v/>
      </c>
      <c r="N917">
        <f>IF(OR($A917="",$F917=""),"",IF(YEAR($A917)=Inicio!$C$6,MONTH($A917),""))</f>
        <v/>
      </c>
    </row>
    <row r="918">
      <c r="A918" s="11" t="n"/>
      <c r="B918" s="12" t="n"/>
      <c r="C918" s="12" t="n"/>
      <c r="D918" s="12" t="n"/>
      <c r="E918" s="12" t="n"/>
      <c r="F918" s="13" t="n"/>
      <c r="G918" s="14" t="n"/>
      <c r="H918" s="15">
        <f>IF($F918="","",ROUND($F918*$G918,2))</f>
        <v/>
      </c>
      <c r="I918" s="14" t="n"/>
      <c r="J918" s="15">
        <f>IF($F918="","",ROUND($F918*$I918,2))</f>
        <v/>
      </c>
      <c r="K918" s="15">
        <f>IF($F918="","",$F918+$H918-$J918)</f>
        <v/>
      </c>
      <c r="L918" s="12" t="n"/>
      <c r="M918">
        <f>IF(OR($A918="",$F918=""),"",IF(YEAR($A918)=Inicio!$C$6,ROUNDUP(MONTH($A918)/3,0),"Otro año"))</f>
        <v/>
      </c>
      <c r="N918">
        <f>IF(OR($A918="",$F918=""),"",IF(YEAR($A918)=Inicio!$C$6,MONTH($A918),""))</f>
        <v/>
      </c>
    </row>
    <row r="919">
      <c r="A919" s="11" t="n"/>
      <c r="B919" s="12" t="n"/>
      <c r="C919" s="12" t="n"/>
      <c r="D919" s="12" t="n"/>
      <c r="E919" s="12" t="n"/>
      <c r="F919" s="13" t="n"/>
      <c r="G919" s="14" t="n"/>
      <c r="H919" s="15">
        <f>IF($F919="","",ROUND($F919*$G919,2))</f>
        <v/>
      </c>
      <c r="I919" s="14" t="n"/>
      <c r="J919" s="15">
        <f>IF($F919="","",ROUND($F919*$I919,2))</f>
        <v/>
      </c>
      <c r="K919" s="15">
        <f>IF($F919="","",$F919+$H919-$J919)</f>
        <v/>
      </c>
      <c r="L919" s="12" t="n"/>
      <c r="M919">
        <f>IF(OR($A919="",$F919=""),"",IF(YEAR($A919)=Inicio!$C$6,ROUNDUP(MONTH($A919)/3,0),"Otro año"))</f>
        <v/>
      </c>
      <c r="N919">
        <f>IF(OR($A919="",$F919=""),"",IF(YEAR($A919)=Inicio!$C$6,MONTH($A919),""))</f>
        <v/>
      </c>
    </row>
    <row r="920">
      <c r="A920" s="11" t="n"/>
      <c r="B920" s="12" t="n"/>
      <c r="C920" s="12" t="n"/>
      <c r="D920" s="12" t="n"/>
      <c r="E920" s="12" t="n"/>
      <c r="F920" s="13" t="n"/>
      <c r="G920" s="14" t="n"/>
      <c r="H920" s="15">
        <f>IF($F920="","",ROUND($F920*$G920,2))</f>
        <v/>
      </c>
      <c r="I920" s="14" t="n"/>
      <c r="J920" s="15">
        <f>IF($F920="","",ROUND($F920*$I920,2))</f>
        <v/>
      </c>
      <c r="K920" s="15">
        <f>IF($F920="","",$F920+$H920-$J920)</f>
        <v/>
      </c>
      <c r="L920" s="12" t="n"/>
      <c r="M920">
        <f>IF(OR($A920="",$F920=""),"",IF(YEAR($A920)=Inicio!$C$6,ROUNDUP(MONTH($A920)/3,0),"Otro año"))</f>
        <v/>
      </c>
      <c r="N920">
        <f>IF(OR($A920="",$F920=""),"",IF(YEAR($A920)=Inicio!$C$6,MONTH($A920),""))</f>
        <v/>
      </c>
    </row>
    <row r="921">
      <c r="A921" s="11" t="n"/>
      <c r="B921" s="12" t="n"/>
      <c r="C921" s="12" t="n"/>
      <c r="D921" s="12" t="n"/>
      <c r="E921" s="12" t="n"/>
      <c r="F921" s="13" t="n"/>
      <c r="G921" s="14" t="n"/>
      <c r="H921" s="15">
        <f>IF($F921="","",ROUND($F921*$G921,2))</f>
        <v/>
      </c>
      <c r="I921" s="14" t="n"/>
      <c r="J921" s="15">
        <f>IF($F921="","",ROUND($F921*$I921,2))</f>
        <v/>
      </c>
      <c r="K921" s="15">
        <f>IF($F921="","",$F921+$H921-$J921)</f>
        <v/>
      </c>
      <c r="L921" s="12" t="n"/>
      <c r="M921">
        <f>IF(OR($A921="",$F921=""),"",IF(YEAR($A921)=Inicio!$C$6,ROUNDUP(MONTH($A921)/3,0),"Otro año"))</f>
        <v/>
      </c>
      <c r="N921">
        <f>IF(OR($A921="",$F921=""),"",IF(YEAR($A921)=Inicio!$C$6,MONTH($A921),""))</f>
        <v/>
      </c>
    </row>
    <row r="922">
      <c r="A922" s="11" t="n"/>
      <c r="B922" s="12" t="n"/>
      <c r="C922" s="12" t="n"/>
      <c r="D922" s="12" t="n"/>
      <c r="E922" s="12" t="n"/>
      <c r="F922" s="13" t="n"/>
      <c r="G922" s="14" t="n"/>
      <c r="H922" s="15">
        <f>IF($F922="","",ROUND($F922*$G922,2))</f>
        <v/>
      </c>
      <c r="I922" s="14" t="n"/>
      <c r="J922" s="15">
        <f>IF($F922="","",ROUND($F922*$I922,2))</f>
        <v/>
      </c>
      <c r="K922" s="15">
        <f>IF($F922="","",$F922+$H922-$J922)</f>
        <v/>
      </c>
      <c r="L922" s="12" t="n"/>
      <c r="M922">
        <f>IF(OR($A922="",$F922=""),"",IF(YEAR($A922)=Inicio!$C$6,ROUNDUP(MONTH($A922)/3,0),"Otro año"))</f>
        <v/>
      </c>
      <c r="N922">
        <f>IF(OR($A922="",$F922=""),"",IF(YEAR($A922)=Inicio!$C$6,MONTH($A922),""))</f>
        <v/>
      </c>
    </row>
    <row r="923">
      <c r="A923" s="11" t="n"/>
      <c r="B923" s="12" t="n"/>
      <c r="C923" s="12" t="n"/>
      <c r="D923" s="12" t="n"/>
      <c r="E923" s="12" t="n"/>
      <c r="F923" s="13" t="n"/>
      <c r="G923" s="14" t="n"/>
      <c r="H923" s="15">
        <f>IF($F923="","",ROUND($F923*$G923,2))</f>
        <v/>
      </c>
      <c r="I923" s="14" t="n"/>
      <c r="J923" s="15">
        <f>IF($F923="","",ROUND($F923*$I923,2))</f>
        <v/>
      </c>
      <c r="K923" s="15">
        <f>IF($F923="","",$F923+$H923-$J923)</f>
        <v/>
      </c>
      <c r="L923" s="12" t="n"/>
      <c r="M923">
        <f>IF(OR($A923="",$F923=""),"",IF(YEAR($A923)=Inicio!$C$6,ROUNDUP(MONTH($A923)/3,0),"Otro año"))</f>
        <v/>
      </c>
      <c r="N923">
        <f>IF(OR($A923="",$F923=""),"",IF(YEAR($A923)=Inicio!$C$6,MONTH($A923),""))</f>
        <v/>
      </c>
    </row>
    <row r="924">
      <c r="A924" s="11" t="n"/>
      <c r="B924" s="12" t="n"/>
      <c r="C924" s="12" t="n"/>
      <c r="D924" s="12" t="n"/>
      <c r="E924" s="12" t="n"/>
      <c r="F924" s="13" t="n"/>
      <c r="G924" s="14" t="n"/>
      <c r="H924" s="15">
        <f>IF($F924="","",ROUND($F924*$G924,2))</f>
        <v/>
      </c>
      <c r="I924" s="14" t="n"/>
      <c r="J924" s="15">
        <f>IF($F924="","",ROUND($F924*$I924,2))</f>
        <v/>
      </c>
      <c r="K924" s="15">
        <f>IF($F924="","",$F924+$H924-$J924)</f>
        <v/>
      </c>
      <c r="L924" s="12" t="n"/>
      <c r="M924">
        <f>IF(OR($A924="",$F924=""),"",IF(YEAR($A924)=Inicio!$C$6,ROUNDUP(MONTH($A924)/3,0),"Otro año"))</f>
        <v/>
      </c>
      <c r="N924">
        <f>IF(OR($A924="",$F924=""),"",IF(YEAR($A924)=Inicio!$C$6,MONTH($A924),""))</f>
        <v/>
      </c>
    </row>
    <row r="925">
      <c r="A925" s="11" t="n"/>
      <c r="B925" s="12" t="n"/>
      <c r="C925" s="12" t="n"/>
      <c r="D925" s="12" t="n"/>
      <c r="E925" s="12" t="n"/>
      <c r="F925" s="13" t="n"/>
      <c r="G925" s="14" t="n"/>
      <c r="H925" s="15">
        <f>IF($F925="","",ROUND($F925*$G925,2))</f>
        <v/>
      </c>
      <c r="I925" s="14" t="n"/>
      <c r="J925" s="15">
        <f>IF($F925="","",ROUND($F925*$I925,2))</f>
        <v/>
      </c>
      <c r="K925" s="15">
        <f>IF($F925="","",$F925+$H925-$J925)</f>
        <v/>
      </c>
      <c r="L925" s="12" t="n"/>
      <c r="M925">
        <f>IF(OR($A925="",$F925=""),"",IF(YEAR($A925)=Inicio!$C$6,ROUNDUP(MONTH($A925)/3,0),"Otro año"))</f>
        <v/>
      </c>
      <c r="N925">
        <f>IF(OR($A925="",$F925=""),"",IF(YEAR($A925)=Inicio!$C$6,MONTH($A925),""))</f>
        <v/>
      </c>
    </row>
    <row r="926">
      <c r="A926" s="11" t="n"/>
      <c r="B926" s="12" t="n"/>
      <c r="C926" s="12" t="n"/>
      <c r="D926" s="12" t="n"/>
      <c r="E926" s="12" t="n"/>
      <c r="F926" s="13" t="n"/>
      <c r="G926" s="14" t="n"/>
      <c r="H926" s="15">
        <f>IF($F926="","",ROUND($F926*$G926,2))</f>
        <v/>
      </c>
      <c r="I926" s="14" t="n"/>
      <c r="J926" s="15">
        <f>IF($F926="","",ROUND($F926*$I926,2))</f>
        <v/>
      </c>
      <c r="K926" s="15">
        <f>IF($F926="","",$F926+$H926-$J926)</f>
        <v/>
      </c>
      <c r="L926" s="12" t="n"/>
      <c r="M926">
        <f>IF(OR($A926="",$F926=""),"",IF(YEAR($A926)=Inicio!$C$6,ROUNDUP(MONTH($A926)/3,0),"Otro año"))</f>
        <v/>
      </c>
      <c r="N926">
        <f>IF(OR($A926="",$F926=""),"",IF(YEAR($A926)=Inicio!$C$6,MONTH($A926),""))</f>
        <v/>
      </c>
    </row>
    <row r="927">
      <c r="A927" s="11" t="n"/>
      <c r="B927" s="12" t="n"/>
      <c r="C927" s="12" t="n"/>
      <c r="D927" s="12" t="n"/>
      <c r="E927" s="12" t="n"/>
      <c r="F927" s="13" t="n"/>
      <c r="G927" s="14" t="n"/>
      <c r="H927" s="15">
        <f>IF($F927="","",ROUND($F927*$G927,2))</f>
        <v/>
      </c>
      <c r="I927" s="14" t="n"/>
      <c r="J927" s="15">
        <f>IF($F927="","",ROUND($F927*$I927,2))</f>
        <v/>
      </c>
      <c r="K927" s="15">
        <f>IF($F927="","",$F927+$H927-$J927)</f>
        <v/>
      </c>
      <c r="L927" s="12" t="n"/>
      <c r="M927">
        <f>IF(OR($A927="",$F927=""),"",IF(YEAR($A927)=Inicio!$C$6,ROUNDUP(MONTH($A927)/3,0),"Otro año"))</f>
        <v/>
      </c>
      <c r="N927">
        <f>IF(OR($A927="",$F927=""),"",IF(YEAR($A927)=Inicio!$C$6,MONTH($A927),""))</f>
        <v/>
      </c>
    </row>
    <row r="928">
      <c r="A928" s="11" t="n"/>
      <c r="B928" s="12" t="n"/>
      <c r="C928" s="12" t="n"/>
      <c r="D928" s="12" t="n"/>
      <c r="E928" s="12" t="n"/>
      <c r="F928" s="13" t="n"/>
      <c r="G928" s="14" t="n"/>
      <c r="H928" s="15">
        <f>IF($F928="","",ROUND($F928*$G928,2))</f>
        <v/>
      </c>
      <c r="I928" s="14" t="n"/>
      <c r="J928" s="15">
        <f>IF($F928="","",ROUND($F928*$I928,2))</f>
        <v/>
      </c>
      <c r="K928" s="15">
        <f>IF($F928="","",$F928+$H928-$J928)</f>
        <v/>
      </c>
      <c r="L928" s="12" t="n"/>
      <c r="M928">
        <f>IF(OR($A928="",$F928=""),"",IF(YEAR($A928)=Inicio!$C$6,ROUNDUP(MONTH($A928)/3,0),"Otro año"))</f>
        <v/>
      </c>
      <c r="N928">
        <f>IF(OR($A928="",$F928=""),"",IF(YEAR($A928)=Inicio!$C$6,MONTH($A928),""))</f>
        <v/>
      </c>
    </row>
    <row r="929">
      <c r="A929" s="11" t="n"/>
      <c r="B929" s="12" t="n"/>
      <c r="C929" s="12" t="n"/>
      <c r="D929" s="12" t="n"/>
      <c r="E929" s="12" t="n"/>
      <c r="F929" s="13" t="n"/>
      <c r="G929" s="14" t="n"/>
      <c r="H929" s="15">
        <f>IF($F929="","",ROUND($F929*$G929,2))</f>
        <v/>
      </c>
      <c r="I929" s="14" t="n"/>
      <c r="J929" s="15">
        <f>IF($F929="","",ROUND($F929*$I929,2))</f>
        <v/>
      </c>
      <c r="K929" s="15">
        <f>IF($F929="","",$F929+$H929-$J929)</f>
        <v/>
      </c>
      <c r="L929" s="12" t="n"/>
      <c r="M929">
        <f>IF(OR($A929="",$F929=""),"",IF(YEAR($A929)=Inicio!$C$6,ROUNDUP(MONTH($A929)/3,0),"Otro año"))</f>
        <v/>
      </c>
      <c r="N929">
        <f>IF(OR($A929="",$F929=""),"",IF(YEAR($A929)=Inicio!$C$6,MONTH($A929),""))</f>
        <v/>
      </c>
    </row>
    <row r="930">
      <c r="A930" s="11" t="n"/>
      <c r="B930" s="12" t="n"/>
      <c r="C930" s="12" t="n"/>
      <c r="D930" s="12" t="n"/>
      <c r="E930" s="12" t="n"/>
      <c r="F930" s="13" t="n"/>
      <c r="G930" s="14" t="n"/>
      <c r="H930" s="15">
        <f>IF($F930="","",ROUND($F930*$G930,2))</f>
        <v/>
      </c>
      <c r="I930" s="14" t="n"/>
      <c r="J930" s="15">
        <f>IF($F930="","",ROUND($F930*$I930,2))</f>
        <v/>
      </c>
      <c r="K930" s="15">
        <f>IF($F930="","",$F930+$H930-$J930)</f>
        <v/>
      </c>
      <c r="L930" s="12" t="n"/>
      <c r="M930">
        <f>IF(OR($A930="",$F930=""),"",IF(YEAR($A930)=Inicio!$C$6,ROUNDUP(MONTH($A930)/3,0),"Otro año"))</f>
        <v/>
      </c>
      <c r="N930">
        <f>IF(OR($A930="",$F930=""),"",IF(YEAR($A930)=Inicio!$C$6,MONTH($A930),""))</f>
        <v/>
      </c>
    </row>
    <row r="931">
      <c r="A931" s="11" t="n"/>
      <c r="B931" s="12" t="n"/>
      <c r="C931" s="12" t="n"/>
      <c r="D931" s="12" t="n"/>
      <c r="E931" s="12" t="n"/>
      <c r="F931" s="13" t="n"/>
      <c r="G931" s="14" t="n"/>
      <c r="H931" s="15">
        <f>IF($F931="","",ROUND($F931*$G931,2))</f>
        <v/>
      </c>
      <c r="I931" s="14" t="n"/>
      <c r="J931" s="15">
        <f>IF($F931="","",ROUND($F931*$I931,2))</f>
        <v/>
      </c>
      <c r="K931" s="15">
        <f>IF($F931="","",$F931+$H931-$J931)</f>
        <v/>
      </c>
      <c r="L931" s="12" t="n"/>
      <c r="M931">
        <f>IF(OR($A931="",$F931=""),"",IF(YEAR($A931)=Inicio!$C$6,ROUNDUP(MONTH($A931)/3,0),"Otro año"))</f>
        <v/>
      </c>
      <c r="N931">
        <f>IF(OR($A931="",$F931=""),"",IF(YEAR($A931)=Inicio!$C$6,MONTH($A931),""))</f>
        <v/>
      </c>
    </row>
    <row r="932">
      <c r="A932" s="11" t="n"/>
      <c r="B932" s="12" t="n"/>
      <c r="C932" s="12" t="n"/>
      <c r="D932" s="12" t="n"/>
      <c r="E932" s="12" t="n"/>
      <c r="F932" s="13" t="n"/>
      <c r="G932" s="14" t="n"/>
      <c r="H932" s="15">
        <f>IF($F932="","",ROUND($F932*$G932,2))</f>
        <v/>
      </c>
      <c r="I932" s="14" t="n"/>
      <c r="J932" s="15">
        <f>IF($F932="","",ROUND($F932*$I932,2))</f>
        <v/>
      </c>
      <c r="K932" s="15">
        <f>IF($F932="","",$F932+$H932-$J932)</f>
        <v/>
      </c>
      <c r="L932" s="12" t="n"/>
      <c r="M932">
        <f>IF(OR($A932="",$F932=""),"",IF(YEAR($A932)=Inicio!$C$6,ROUNDUP(MONTH($A932)/3,0),"Otro año"))</f>
        <v/>
      </c>
      <c r="N932">
        <f>IF(OR($A932="",$F932=""),"",IF(YEAR($A932)=Inicio!$C$6,MONTH($A932),""))</f>
        <v/>
      </c>
    </row>
    <row r="933">
      <c r="A933" s="11" t="n"/>
      <c r="B933" s="12" t="n"/>
      <c r="C933" s="12" t="n"/>
      <c r="D933" s="12" t="n"/>
      <c r="E933" s="12" t="n"/>
      <c r="F933" s="13" t="n"/>
      <c r="G933" s="14" t="n"/>
      <c r="H933" s="15">
        <f>IF($F933="","",ROUND($F933*$G933,2))</f>
        <v/>
      </c>
      <c r="I933" s="14" t="n"/>
      <c r="J933" s="15">
        <f>IF($F933="","",ROUND($F933*$I933,2))</f>
        <v/>
      </c>
      <c r="K933" s="15">
        <f>IF($F933="","",$F933+$H933-$J933)</f>
        <v/>
      </c>
      <c r="L933" s="12" t="n"/>
      <c r="M933">
        <f>IF(OR($A933="",$F933=""),"",IF(YEAR($A933)=Inicio!$C$6,ROUNDUP(MONTH($A933)/3,0),"Otro año"))</f>
        <v/>
      </c>
      <c r="N933">
        <f>IF(OR($A933="",$F933=""),"",IF(YEAR($A933)=Inicio!$C$6,MONTH($A933),""))</f>
        <v/>
      </c>
    </row>
    <row r="934">
      <c r="A934" s="11" t="n"/>
      <c r="B934" s="12" t="n"/>
      <c r="C934" s="12" t="n"/>
      <c r="D934" s="12" t="n"/>
      <c r="E934" s="12" t="n"/>
      <c r="F934" s="13" t="n"/>
      <c r="G934" s="14" t="n"/>
      <c r="H934" s="15">
        <f>IF($F934="","",ROUND($F934*$G934,2))</f>
        <v/>
      </c>
      <c r="I934" s="14" t="n"/>
      <c r="J934" s="15">
        <f>IF($F934="","",ROUND($F934*$I934,2))</f>
        <v/>
      </c>
      <c r="K934" s="15">
        <f>IF($F934="","",$F934+$H934-$J934)</f>
        <v/>
      </c>
      <c r="L934" s="12" t="n"/>
      <c r="M934">
        <f>IF(OR($A934="",$F934=""),"",IF(YEAR($A934)=Inicio!$C$6,ROUNDUP(MONTH($A934)/3,0),"Otro año"))</f>
        <v/>
      </c>
      <c r="N934">
        <f>IF(OR($A934="",$F934=""),"",IF(YEAR($A934)=Inicio!$C$6,MONTH($A934),""))</f>
        <v/>
      </c>
    </row>
    <row r="935">
      <c r="A935" s="11" t="n"/>
      <c r="B935" s="12" t="n"/>
      <c r="C935" s="12" t="n"/>
      <c r="D935" s="12" t="n"/>
      <c r="E935" s="12" t="n"/>
      <c r="F935" s="13" t="n"/>
      <c r="G935" s="14" t="n"/>
      <c r="H935" s="15">
        <f>IF($F935="","",ROUND($F935*$G935,2))</f>
        <v/>
      </c>
      <c r="I935" s="14" t="n"/>
      <c r="J935" s="15">
        <f>IF($F935="","",ROUND($F935*$I935,2))</f>
        <v/>
      </c>
      <c r="K935" s="15">
        <f>IF($F935="","",$F935+$H935-$J935)</f>
        <v/>
      </c>
      <c r="L935" s="12" t="n"/>
      <c r="M935">
        <f>IF(OR($A935="",$F935=""),"",IF(YEAR($A935)=Inicio!$C$6,ROUNDUP(MONTH($A935)/3,0),"Otro año"))</f>
        <v/>
      </c>
      <c r="N935">
        <f>IF(OR($A935="",$F935=""),"",IF(YEAR($A935)=Inicio!$C$6,MONTH($A935),""))</f>
        <v/>
      </c>
    </row>
    <row r="936">
      <c r="A936" s="11" t="n"/>
      <c r="B936" s="12" t="n"/>
      <c r="C936" s="12" t="n"/>
      <c r="D936" s="12" t="n"/>
      <c r="E936" s="12" t="n"/>
      <c r="F936" s="13" t="n"/>
      <c r="G936" s="14" t="n"/>
      <c r="H936" s="15">
        <f>IF($F936="","",ROUND($F936*$G936,2))</f>
        <v/>
      </c>
      <c r="I936" s="14" t="n"/>
      <c r="J936" s="15">
        <f>IF($F936="","",ROUND($F936*$I936,2))</f>
        <v/>
      </c>
      <c r="K936" s="15">
        <f>IF($F936="","",$F936+$H936-$J936)</f>
        <v/>
      </c>
      <c r="L936" s="12" t="n"/>
      <c r="M936">
        <f>IF(OR($A936="",$F936=""),"",IF(YEAR($A936)=Inicio!$C$6,ROUNDUP(MONTH($A936)/3,0),"Otro año"))</f>
        <v/>
      </c>
      <c r="N936">
        <f>IF(OR($A936="",$F936=""),"",IF(YEAR($A936)=Inicio!$C$6,MONTH($A936),""))</f>
        <v/>
      </c>
    </row>
    <row r="937">
      <c r="A937" s="11" t="n"/>
      <c r="B937" s="12" t="n"/>
      <c r="C937" s="12" t="n"/>
      <c r="D937" s="12" t="n"/>
      <c r="E937" s="12" t="n"/>
      <c r="F937" s="13" t="n"/>
      <c r="G937" s="14" t="n"/>
      <c r="H937" s="15">
        <f>IF($F937="","",ROUND($F937*$G937,2))</f>
        <v/>
      </c>
      <c r="I937" s="14" t="n"/>
      <c r="J937" s="15">
        <f>IF($F937="","",ROUND($F937*$I937,2))</f>
        <v/>
      </c>
      <c r="K937" s="15">
        <f>IF($F937="","",$F937+$H937-$J937)</f>
        <v/>
      </c>
      <c r="L937" s="12" t="n"/>
      <c r="M937">
        <f>IF(OR($A937="",$F937=""),"",IF(YEAR($A937)=Inicio!$C$6,ROUNDUP(MONTH($A937)/3,0),"Otro año"))</f>
        <v/>
      </c>
      <c r="N937">
        <f>IF(OR($A937="",$F937=""),"",IF(YEAR($A937)=Inicio!$C$6,MONTH($A937),""))</f>
        <v/>
      </c>
    </row>
    <row r="938">
      <c r="A938" s="11" t="n"/>
      <c r="B938" s="12" t="n"/>
      <c r="C938" s="12" t="n"/>
      <c r="D938" s="12" t="n"/>
      <c r="E938" s="12" t="n"/>
      <c r="F938" s="13" t="n"/>
      <c r="G938" s="14" t="n"/>
      <c r="H938" s="15">
        <f>IF($F938="","",ROUND($F938*$G938,2))</f>
        <v/>
      </c>
      <c r="I938" s="14" t="n"/>
      <c r="J938" s="15">
        <f>IF($F938="","",ROUND($F938*$I938,2))</f>
        <v/>
      </c>
      <c r="K938" s="15">
        <f>IF($F938="","",$F938+$H938-$J938)</f>
        <v/>
      </c>
      <c r="L938" s="12" t="n"/>
      <c r="M938">
        <f>IF(OR($A938="",$F938=""),"",IF(YEAR($A938)=Inicio!$C$6,ROUNDUP(MONTH($A938)/3,0),"Otro año"))</f>
        <v/>
      </c>
      <c r="N938">
        <f>IF(OR($A938="",$F938=""),"",IF(YEAR($A938)=Inicio!$C$6,MONTH($A938),""))</f>
        <v/>
      </c>
    </row>
    <row r="939">
      <c r="A939" s="11" t="n"/>
      <c r="B939" s="12" t="n"/>
      <c r="C939" s="12" t="n"/>
      <c r="D939" s="12" t="n"/>
      <c r="E939" s="12" t="n"/>
      <c r="F939" s="13" t="n"/>
      <c r="G939" s="14" t="n"/>
      <c r="H939" s="15">
        <f>IF($F939="","",ROUND($F939*$G939,2))</f>
        <v/>
      </c>
      <c r="I939" s="14" t="n"/>
      <c r="J939" s="15">
        <f>IF($F939="","",ROUND($F939*$I939,2))</f>
        <v/>
      </c>
      <c r="K939" s="15">
        <f>IF($F939="","",$F939+$H939-$J939)</f>
        <v/>
      </c>
      <c r="L939" s="12" t="n"/>
      <c r="M939">
        <f>IF(OR($A939="",$F939=""),"",IF(YEAR($A939)=Inicio!$C$6,ROUNDUP(MONTH($A939)/3,0),"Otro año"))</f>
        <v/>
      </c>
      <c r="N939">
        <f>IF(OR($A939="",$F939=""),"",IF(YEAR($A939)=Inicio!$C$6,MONTH($A939),""))</f>
        <v/>
      </c>
    </row>
    <row r="940">
      <c r="A940" s="11" t="n"/>
      <c r="B940" s="12" t="n"/>
      <c r="C940" s="12" t="n"/>
      <c r="D940" s="12" t="n"/>
      <c r="E940" s="12" t="n"/>
      <c r="F940" s="13" t="n"/>
      <c r="G940" s="14" t="n"/>
      <c r="H940" s="15">
        <f>IF($F940="","",ROUND($F940*$G940,2))</f>
        <v/>
      </c>
      <c r="I940" s="14" t="n"/>
      <c r="J940" s="15">
        <f>IF($F940="","",ROUND($F940*$I940,2))</f>
        <v/>
      </c>
      <c r="K940" s="15">
        <f>IF($F940="","",$F940+$H940-$J940)</f>
        <v/>
      </c>
      <c r="L940" s="12" t="n"/>
      <c r="M940">
        <f>IF(OR($A940="",$F940=""),"",IF(YEAR($A940)=Inicio!$C$6,ROUNDUP(MONTH($A940)/3,0),"Otro año"))</f>
        <v/>
      </c>
      <c r="N940">
        <f>IF(OR($A940="",$F940=""),"",IF(YEAR($A940)=Inicio!$C$6,MONTH($A940),""))</f>
        <v/>
      </c>
    </row>
    <row r="941">
      <c r="A941" s="11" t="n"/>
      <c r="B941" s="12" t="n"/>
      <c r="C941" s="12" t="n"/>
      <c r="D941" s="12" t="n"/>
      <c r="E941" s="12" t="n"/>
      <c r="F941" s="13" t="n"/>
      <c r="G941" s="14" t="n"/>
      <c r="H941" s="15">
        <f>IF($F941="","",ROUND($F941*$G941,2))</f>
        <v/>
      </c>
      <c r="I941" s="14" t="n"/>
      <c r="J941" s="15">
        <f>IF($F941="","",ROUND($F941*$I941,2))</f>
        <v/>
      </c>
      <c r="K941" s="15">
        <f>IF($F941="","",$F941+$H941-$J941)</f>
        <v/>
      </c>
      <c r="L941" s="12" t="n"/>
      <c r="M941">
        <f>IF(OR($A941="",$F941=""),"",IF(YEAR($A941)=Inicio!$C$6,ROUNDUP(MONTH($A941)/3,0),"Otro año"))</f>
        <v/>
      </c>
      <c r="N941">
        <f>IF(OR($A941="",$F941=""),"",IF(YEAR($A941)=Inicio!$C$6,MONTH($A941),""))</f>
        <v/>
      </c>
    </row>
    <row r="942">
      <c r="A942" s="11" t="n"/>
      <c r="B942" s="12" t="n"/>
      <c r="C942" s="12" t="n"/>
      <c r="D942" s="12" t="n"/>
      <c r="E942" s="12" t="n"/>
      <c r="F942" s="13" t="n"/>
      <c r="G942" s="14" t="n"/>
      <c r="H942" s="15">
        <f>IF($F942="","",ROUND($F942*$G942,2))</f>
        <v/>
      </c>
      <c r="I942" s="14" t="n"/>
      <c r="J942" s="15">
        <f>IF($F942="","",ROUND($F942*$I942,2))</f>
        <v/>
      </c>
      <c r="K942" s="15">
        <f>IF($F942="","",$F942+$H942-$J942)</f>
        <v/>
      </c>
      <c r="L942" s="12" t="n"/>
      <c r="M942">
        <f>IF(OR($A942="",$F942=""),"",IF(YEAR($A942)=Inicio!$C$6,ROUNDUP(MONTH($A942)/3,0),"Otro año"))</f>
        <v/>
      </c>
      <c r="N942">
        <f>IF(OR($A942="",$F942=""),"",IF(YEAR($A942)=Inicio!$C$6,MONTH($A942),""))</f>
        <v/>
      </c>
    </row>
    <row r="943">
      <c r="A943" s="11" t="n"/>
      <c r="B943" s="12" t="n"/>
      <c r="C943" s="12" t="n"/>
      <c r="D943" s="12" t="n"/>
      <c r="E943" s="12" t="n"/>
      <c r="F943" s="13" t="n"/>
      <c r="G943" s="14" t="n"/>
      <c r="H943" s="15">
        <f>IF($F943="","",ROUND($F943*$G943,2))</f>
        <v/>
      </c>
      <c r="I943" s="14" t="n"/>
      <c r="J943" s="15">
        <f>IF($F943="","",ROUND($F943*$I943,2))</f>
        <v/>
      </c>
      <c r="K943" s="15">
        <f>IF($F943="","",$F943+$H943-$J943)</f>
        <v/>
      </c>
      <c r="L943" s="12" t="n"/>
      <c r="M943">
        <f>IF(OR($A943="",$F943=""),"",IF(YEAR($A943)=Inicio!$C$6,ROUNDUP(MONTH($A943)/3,0),"Otro año"))</f>
        <v/>
      </c>
      <c r="N943">
        <f>IF(OR($A943="",$F943=""),"",IF(YEAR($A943)=Inicio!$C$6,MONTH($A943),""))</f>
        <v/>
      </c>
    </row>
    <row r="944">
      <c r="A944" s="11" t="n"/>
      <c r="B944" s="12" t="n"/>
      <c r="C944" s="12" t="n"/>
      <c r="D944" s="12" t="n"/>
      <c r="E944" s="12" t="n"/>
      <c r="F944" s="13" t="n"/>
      <c r="G944" s="14" t="n"/>
      <c r="H944" s="15">
        <f>IF($F944="","",ROUND($F944*$G944,2))</f>
        <v/>
      </c>
      <c r="I944" s="14" t="n"/>
      <c r="J944" s="15">
        <f>IF($F944="","",ROUND($F944*$I944,2))</f>
        <v/>
      </c>
      <c r="K944" s="15">
        <f>IF($F944="","",$F944+$H944-$J944)</f>
        <v/>
      </c>
      <c r="L944" s="12" t="n"/>
      <c r="M944">
        <f>IF(OR($A944="",$F944=""),"",IF(YEAR($A944)=Inicio!$C$6,ROUNDUP(MONTH($A944)/3,0),"Otro año"))</f>
        <v/>
      </c>
      <c r="N944">
        <f>IF(OR($A944="",$F944=""),"",IF(YEAR($A944)=Inicio!$C$6,MONTH($A944),""))</f>
        <v/>
      </c>
    </row>
    <row r="945">
      <c r="A945" s="11" t="n"/>
      <c r="B945" s="12" t="n"/>
      <c r="C945" s="12" t="n"/>
      <c r="D945" s="12" t="n"/>
      <c r="E945" s="12" t="n"/>
      <c r="F945" s="13" t="n"/>
      <c r="G945" s="14" t="n"/>
      <c r="H945" s="15">
        <f>IF($F945="","",ROUND($F945*$G945,2))</f>
        <v/>
      </c>
      <c r="I945" s="14" t="n"/>
      <c r="J945" s="15">
        <f>IF($F945="","",ROUND($F945*$I945,2))</f>
        <v/>
      </c>
      <c r="K945" s="15">
        <f>IF($F945="","",$F945+$H945-$J945)</f>
        <v/>
      </c>
      <c r="L945" s="12" t="n"/>
      <c r="M945">
        <f>IF(OR($A945="",$F945=""),"",IF(YEAR($A945)=Inicio!$C$6,ROUNDUP(MONTH($A945)/3,0),"Otro año"))</f>
        <v/>
      </c>
      <c r="N945">
        <f>IF(OR($A945="",$F945=""),"",IF(YEAR($A945)=Inicio!$C$6,MONTH($A945),""))</f>
        <v/>
      </c>
    </row>
    <row r="946">
      <c r="A946" s="11" t="n"/>
      <c r="B946" s="12" t="n"/>
      <c r="C946" s="12" t="n"/>
      <c r="D946" s="12" t="n"/>
      <c r="E946" s="12" t="n"/>
      <c r="F946" s="13" t="n"/>
      <c r="G946" s="14" t="n"/>
      <c r="H946" s="15">
        <f>IF($F946="","",ROUND($F946*$G946,2))</f>
        <v/>
      </c>
      <c r="I946" s="14" t="n"/>
      <c r="J946" s="15">
        <f>IF($F946="","",ROUND($F946*$I946,2))</f>
        <v/>
      </c>
      <c r="K946" s="15">
        <f>IF($F946="","",$F946+$H946-$J946)</f>
        <v/>
      </c>
      <c r="L946" s="12" t="n"/>
      <c r="M946">
        <f>IF(OR($A946="",$F946=""),"",IF(YEAR($A946)=Inicio!$C$6,ROUNDUP(MONTH($A946)/3,0),"Otro año"))</f>
        <v/>
      </c>
      <c r="N946">
        <f>IF(OR($A946="",$F946=""),"",IF(YEAR($A946)=Inicio!$C$6,MONTH($A946),""))</f>
        <v/>
      </c>
    </row>
    <row r="947">
      <c r="A947" s="11" t="n"/>
      <c r="B947" s="12" t="n"/>
      <c r="C947" s="12" t="n"/>
      <c r="D947" s="12" t="n"/>
      <c r="E947" s="12" t="n"/>
      <c r="F947" s="13" t="n"/>
      <c r="G947" s="14" t="n"/>
      <c r="H947" s="15">
        <f>IF($F947="","",ROUND($F947*$G947,2))</f>
        <v/>
      </c>
      <c r="I947" s="14" t="n"/>
      <c r="J947" s="15">
        <f>IF($F947="","",ROUND($F947*$I947,2))</f>
        <v/>
      </c>
      <c r="K947" s="15">
        <f>IF($F947="","",$F947+$H947-$J947)</f>
        <v/>
      </c>
      <c r="L947" s="12" t="n"/>
      <c r="M947">
        <f>IF(OR($A947="",$F947=""),"",IF(YEAR($A947)=Inicio!$C$6,ROUNDUP(MONTH($A947)/3,0),"Otro año"))</f>
        <v/>
      </c>
      <c r="N947">
        <f>IF(OR($A947="",$F947=""),"",IF(YEAR($A947)=Inicio!$C$6,MONTH($A947),""))</f>
        <v/>
      </c>
    </row>
    <row r="948">
      <c r="A948" s="11" t="n"/>
      <c r="B948" s="12" t="n"/>
      <c r="C948" s="12" t="n"/>
      <c r="D948" s="12" t="n"/>
      <c r="E948" s="12" t="n"/>
      <c r="F948" s="13" t="n"/>
      <c r="G948" s="14" t="n"/>
      <c r="H948" s="15">
        <f>IF($F948="","",ROUND($F948*$G948,2))</f>
        <v/>
      </c>
      <c r="I948" s="14" t="n"/>
      <c r="J948" s="15">
        <f>IF($F948="","",ROUND($F948*$I948,2))</f>
        <v/>
      </c>
      <c r="K948" s="15">
        <f>IF($F948="","",$F948+$H948-$J948)</f>
        <v/>
      </c>
      <c r="L948" s="12" t="n"/>
      <c r="M948">
        <f>IF(OR($A948="",$F948=""),"",IF(YEAR($A948)=Inicio!$C$6,ROUNDUP(MONTH($A948)/3,0),"Otro año"))</f>
        <v/>
      </c>
      <c r="N948">
        <f>IF(OR($A948="",$F948=""),"",IF(YEAR($A948)=Inicio!$C$6,MONTH($A948),""))</f>
        <v/>
      </c>
    </row>
    <row r="949">
      <c r="A949" s="11" t="n"/>
      <c r="B949" s="12" t="n"/>
      <c r="C949" s="12" t="n"/>
      <c r="D949" s="12" t="n"/>
      <c r="E949" s="12" t="n"/>
      <c r="F949" s="13" t="n"/>
      <c r="G949" s="14" t="n"/>
      <c r="H949" s="15">
        <f>IF($F949="","",ROUND($F949*$G949,2))</f>
        <v/>
      </c>
      <c r="I949" s="14" t="n"/>
      <c r="J949" s="15">
        <f>IF($F949="","",ROUND($F949*$I949,2))</f>
        <v/>
      </c>
      <c r="K949" s="15">
        <f>IF($F949="","",$F949+$H949-$J949)</f>
        <v/>
      </c>
      <c r="L949" s="12" t="n"/>
      <c r="M949">
        <f>IF(OR($A949="",$F949=""),"",IF(YEAR($A949)=Inicio!$C$6,ROUNDUP(MONTH($A949)/3,0),"Otro año"))</f>
        <v/>
      </c>
      <c r="N949">
        <f>IF(OR($A949="",$F949=""),"",IF(YEAR($A949)=Inicio!$C$6,MONTH($A949),""))</f>
        <v/>
      </c>
    </row>
    <row r="950">
      <c r="A950" s="11" t="n"/>
      <c r="B950" s="12" t="n"/>
      <c r="C950" s="12" t="n"/>
      <c r="D950" s="12" t="n"/>
      <c r="E950" s="12" t="n"/>
      <c r="F950" s="13" t="n"/>
      <c r="G950" s="14" t="n"/>
      <c r="H950" s="15">
        <f>IF($F950="","",ROUND($F950*$G950,2))</f>
        <v/>
      </c>
      <c r="I950" s="14" t="n"/>
      <c r="J950" s="15">
        <f>IF($F950="","",ROUND($F950*$I950,2))</f>
        <v/>
      </c>
      <c r="K950" s="15">
        <f>IF($F950="","",$F950+$H950-$J950)</f>
        <v/>
      </c>
      <c r="L950" s="12" t="n"/>
      <c r="M950">
        <f>IF(OR($A950="",$F950=""),"",IF(YEAR($A950)=Inicio!$C$6,ROUNDUP(MONTH($A950)/3,0),"Otro año"))</f>
        <v/>
      </c>
      <c r="N950">
        <f>IF(OR($A950="",$F950=""),"",IF(YEAR($A950)=Inicio!$C$6,MONTH($A950),""))</f>
        <v/>
      </c>
    </row>
    <row r="951">
      <c r="A951" s="11" t="n"/>
      <c r="B951" s="12" t="n"/>
      <c r="C951" s="12" t="n"/>
      <c r="D951" s="12" t="n"/>
      <c r="E951" s="12" t="n"/>
      <c r="F951" s="13" t="n"/>
      <c r="G951" s="14" t="n"/>
      <c r="H951" s="15">
        <f>IF($F951="","",ROUND($F951*$G951,2))</f>
        <v/>
      </c>
      <c r="I951" s="14" t="n"/>
      <c r="J951" s="15">
        <f>IF($F951="","",ROUND($F951*$I951,2))</f>
        <v/>
      </c>
      <c r="K951" s="15">
        <f>IF($F951="","",$F951+$H951-$J951)</f>
        <v/>
      </c>
      <c r="L951" s="12" t="n"/>
      <c r="M951">
        <f>IF(OR($A951="",$F951=""),"",IF(YEAR($A951)=Inicio!$C$6,ROUNDUP(MONTH($A951)/3,0),"Otro año"))</f>
        <v/>
      </c>
      <c r="N951">
        <f>IF(OR($A951="",$F951=""),"",IF(YEAR($A951)=Inicio!$C$6,MONTH($A951),""))</f>
        <v/>
      </c>
    </row>
    <row r="952">
      <c r="A952" s="11" t="n"/>
      <c r="B952" s="12" t="n"/>
      <c r="C952" s="12" t="n"/>
      <c r="D952" s="12" t="n"/>
      <c r="E952" s="12" t="n"/>
      <c r="F952" s="13" t="n"/>
      <c r="G952" s="14" t="n"/>
      <c r="H952" s="15">
        <f>IF($F952="","",ROUND($F952*$G952,2))</f>
        <v/>
      </c>
      <c r="I952" s="14" t="n"/>
      <c r="J952" s="15">
        <f>IF($F952="","",ROUND($F952*$I952,2))</f>
        <v/>
      </c>
      <c r="K952" s="15">
        <f>IF($F952="","",$F952+$H952-$J952)</f>
        <v/>
      </c>
      <c r="L952" s="12" t="n"/>
      <c r="M952">
        <f>IF(OR($A952="",$F952=""),"",IF(YEAR($A952)=Inicio!$C$6,ROUNDUP(MONTH($A952)/3,0),"Otro año"))</f>
        <v/>
      </c>
      <c r="N952">
        <f>IF(OR($A952="",$F952=""),"",IF(YEAR($A952)=Inicio!$C$6,MONTH($A952),""))</f>
        <v/>
      </c>
    </row>
    <row r="953">
      <c r="A953" s="11" t="n"/>
      <c r="B953" s="12" t="n"/>
      <c r="C953" s="12" t="n"/>
      <c r="D953" s="12" t="n"/>
      <c r="E953" s="12" t="n"/>
      <c r="F953" s="13" t="n"/>
      <c r="G953" s="14" t="n"/>
      <c r="H953" s="15">
        <f>IF($F953="","",ROUND($F953*$G953,2))</f>
        <v/>
      </c>
      <c r="I953" s="14" t="n"/>
      <c r="J953" s="15">
        <f>IF($F953="","",ROUND($F953*$I953,2))</f>
        <v/>
      </c>
      <c r="K953" s="15">
        <f>IF($F953="","",$F953+$H953-$J953)</f>
        <v/>
      </c>
      <c r="L953" s="12" t="n"/>
      <c r="M953">
        <f>IF(OR($A953="",$F953=""),"",IF(YEAR($A953)=Inicio!$C$6,ROUNDUP(MONTH($A953)/3,0),"Otro año"))</f>
        <v/>
      </c>
      <c r="N953">
        <f>IF(OR($A953="",$F953=""),"",IF(YEAR($A953)=Inicio!$C$6,MONTH($A953),""))</f>
        <v/>
      </c>
    </row>
    <row r="954">
      <c r="A954" s="11" t="n"/>
      <c r="B954" s="12" t="n"/>
      <c r="C954" s="12" t="n"/>
      <c r="D954" s="12" t="n"/>
      <c r="E954" s="12" t="n"/>
      <c r="F954" s="13" t="n"/>
      <c r="G954" s="14" t="n"/>
      <c r="H954" s="15">
        <f>IF($F954="","",ROUND($F954*$G954,2))</f>
        <v/>
      </c>
      <c r="I954" s="14" t="n"/>
      <c r="J954" s="15">
        <f>IF($F954="","",ROUND($F954*$I954,2))</f>
        <v/>
      </c>
      <c r="K954" s="15">
        <f>IF($F954="","",$F954+$H954-$J954)</f>
        <v/>
      </c>
      <c r="L954" s="12" t="n"/>
      <c r="M954">
        <f>IF(OR($A954="",$F954=""),"",IF(YEAR($A954)=Inicio!$C$6,ROUNDUP(MONTH($A954)/3,0),"Otro año"))</f>
        <v/>
      </c>
      <c r="N954">
        <f>IF(OR($A954="",$F954=""),"",IF(YEAR($A954)=Inicio!$C$6,MONTH($A954),""))</f>
        <v/>
      </c>
    </row>
    <row r="955">
      <c r="A955" s="11" t="n"/>
      <c r="B955" s="12" t="n"/>
      <c r="C955" s="12" t="n"/>
      <c r="D955" s="12" t="n"/>
      <c r="E955" s="12" t="n"/>
      <c r="F955" s="13" t="n"/>
      <c r="G955" s="14" t="n"/>
      <c r="H955" s="15">
        <f>IF($F955="","",ROUND($F955*$G955,2))</f>
        <v/>
      </c>
      <c r="I955" s="14" t="n"/>
      <c r="J955" s="15">
        <f>IF($F955="","",ROUND($F955*$I955,2))</f>
        <v/>
      </c>
      <c r="K955" s="15">
        <f>IF($F955="","",$F955+$H955-$J955)</f>
        <v/>
      </c>
      <c r="L955" s="12" t="n"/>
      <c r="M955">
        <f>IF(OR($A955="",$F955=""),"",IF(YEAR($A955)=Inicio!$C$6,ROUNDUP(MONTH($A955)/3,0),"Otro año"))</f>
        <v/>
      </c>
      <c r="N955">
        <f>IF(OR($A955="",$F955=""),"",IF(YEAR($A955)=Inicio!$C$6,MONTH($A955),""))</f>
        <v/>
      </c>
    </row>
    <row r="956">
      <c r="A956" s="11" t="n"/>
      <c r="B956" s="12" t="n"/>
      <c r="C956" s="12" t="n"/>
      <c r="D956" s="12" t="n"/>
      <c r="E956" s="12" t="n"/>
      <c r="F956" s="13" t="n"/>
      <c r="G956" s="14" t="n"/>
      <c r="H956" s="15">
        <f>IF($F956="","",ROUND($F956*$G956,2))</f>
        <v/>
      </c>
      <c r="I956" s="14" t="n"/>
      <c r="J956" s="15">
        <f>IF($F956="","",ROUND($F956*$I956,2))</f>
        <v/>
      </c>
      <c r="K956" s="15">
        <f>IF($F956="","",$F956+$H956-$J956)</f>
        <v/>
      </c>
      <c r="L956" s="12" t="n"/>
      <c r="M956">
        <f>IF(OR($A956="",$F956=""),"",IF(YEAR($A956)=Inicio!$C$6,ROUNDUP(MONTH($A956)/3,0),"Otro año"))</f>
        <v/>
      </c>
      <c r="N956">
        <f>IF(OR($A956="",$F956=""),"",IF(YEAR($A956)=Inicio!$C$6,MONTH($A956),""))</f>
        <v/>
      </c>
    </row>
    <row r="957">
      <c r="A957" s="11" t="n"/>
      <c r="B957" s="12" t="n"/>
      <c r="C957" s="12" t="n"/>
      <c r="D957" s="12" t="n"/>
      <c r="E957" s="12" t="n"/>
      <c r="F957" s="13" t="n"/>
      <c r="G957" s="14" t="n"/>
      <c r="H957" s="15">
        <f>IF($F957="","",ROUND($F957*$G957,2))</f>
        <v/>
      </c>
      <c r="I957" s="14" t="n"/>
      <c r="J957" s="15">
        <f>IF($F957="","",ROUND($F957*$I957,2))</f>
        <v/>
      </c>
      <c r="K957" s="15">
        <f>IF($F957="","",$F957+$H957-$J957)</f>
        <v/>
      </c>
      <c r="L957" s="12" t="n"/>
      <c r="M957">
        <f>IF(OR($A957="",$F957=""),"",IF(YEAR($A957)=Inicio!$C$6,ROUNDUP(MONTH($A957)/3,0),"Otro año"))</f>
        <v/>
      </c>
      <c r="N957">
        <f>IF(OR($A957="",$F957=""),"",IF(YEAR($A957)=Inicio!$C$6,MONTH($A957),""))</f>
        <v/>
      </c>
    </row>
    <row r="958">
      <c r="A958" s="11" t="n"/>
      <c r="B958" s="12" t="n"/>
      <c r="C958" s="12" t="n"/>
      <c r="D958" s="12" t="n"/>
      <c r="E958" s="12" t="n"/>
      <c r="F958" s="13" t="n"/>
      <c r="G958" s="14" t="n"/>
      <c r="H958" s="15">
        <f>IF($F958="","",ROUND($F958*$G958,2))</f>
        <v/>
      </c>
      <c r="I958" s="14" t="n"/>
      <c r="J958" s="15">
        <f>IF($F958="","",ROUND($F958*$I958,2))</f>
        <v/>
      </c>
      <c r="K958" s="15">
        <f>IF($F958="","",$F958+$H958-$J958)</f>
        <v/>
      </c>
      <c r="L958" s="12" t="n"/>
      <c r="M958">
        <f>IF(OR($A958="",$F958=""),"",IF(YEAR($A958)=Inicio!$C$6,ROUNDUP(MONTH($A958)/3,0),"Otro año"))</f>
        <v/>
      </c>
      <c r="N958">
        <f>IF(OR($A958="",$F958=""),"",IF(YEAR($A958)=Inicio!$C$6,MONTH($A958),""))</f>
        <v/>
      </c>
    </row>
    <row r="959">
      <c r="A959" s="11" t="n"/>
      <c r="B959" s="12" t="n"/>
      <c r="C959" s="12" t="n"/>
      <c r="D959" s="12" t="n"/>
      <c r="E959" s="12" t="n"/>
      <c r="F959" s="13" t="n"/>
      <c r="G959" s="14" t="n"/>
      <c r="H959" s="15">
        <f>IF($F959="","",ROUND($F959*$G959,2))</f>
        <v/>
      </c>
      <c r="I959" s="14" t="n"/>
      <c r="J959" s="15">
        <f>IF($F959="","",ROUND($F959*$I959,2))</f>
        <v/>
      </c>
      <c r="K959" s="15">
        <f>IF($F959="","",$F959+$H959-$J959)</f>
        <v/>
      </c>
      <c r="L959" s="12" t="n"/>
      <c r="M959">
        <f>IF(OR($A959="",$F959=""),"",IF(YEAR($A959)=Inicio!$C$6,ROUNDUP(MONTH($A959)/3,0),"Otro año"))</f>
        <v/>
      </c>
      <c r="N959">
        <f>IF(OR($A959="",$F959=""),"",IF(YEAR($A959)=Inicio!$C$6,MONTH($A959),""))</f>
        <v/>
      </c>
    </row>
    <row r="960">
      <c r="A960" s="11" t="n"/>
      <c r="B960" s="12" t="n"/>
      <c r="C960" s="12" t="n"/>
      <c r="D960" s="12" t="n"/>
      <c r="E960" s="12" t="n"/>
      <c r="F960" s="13" t="n"/>
      <c r="G960" s="14" t="n"/>
      <c r="H960" s="15">
        <f>IF($F960="","",ROUND($F960*$G960,2))</f>
        <v/>
      </c>
      <c r="I960" s="14" t="n"/>
      <c r="J960" s="15">
        <f>IF($F960="","",ROUND($F960*$I960,2))</f>
        <v/>
      </c>
      <c r="K960" s="15">
        <f>IF($F960="","",$F960+$H960-$J960)</f>
        <v/>
      </c>
      <c r="L960" s="12" t="n"/>
      <c r="M960">
        <f>IF(OR($A960="",$F960=""),"",IF(YEAR($A960)=Inicio!$C$6,ROUNDUP(MONTH($A960)/3,0),"Otro año"))</f>
        <v/>
      </c>
      <c r="N960">
        <f>IF(OR($A960="",$F960=""),"",IF(YEAR($A960)=Inicio!$C$6,MONTH($A960),""))</f>
        <v/>
      </c>
    </row>
    <row r="961">
      <c r="A961" s="11" t="n"/>
      <c r="B961" s="12" t="n"/>
      <c r="C961" s="12" t="n"/>
      <c r="D961" s="12" t="n"/>
      <c r="E961" s="12" t="n"/>
      <c r="F961" s="13" t="n"/>
      <c r="G961" s="14" t="n"/>
      <c r="H961" s="15">
        <f>IF($F961="","",ROUND($F961*$G961,2))</f>
        <v/>
      </c>
      <c r="I961" s="14" t="n"/>
      <c r="J961" s="15">
        <f>IF($F961="","",ROUND($F961*$I961,2))</f>
        <v/>
      </c>
      <c r="K961" s="15">
        <f>IF($F961="","",$F961+$H961-$J961)</f>
        <v/>
      </c>
      <c r="L961" s="12" t="n"/>
      <c r="M961">
        <f>IF(OR($A961="",$F961=""),"",IF(YEAR($A961)=Inicio!$C$6,ROUNDUP(MONTH($A961)/3,0),"Otro año"))</f>
        <v/>
      </c>
      <c r="N961">
        <f>IF(OR($A961="",$F961=""),"",IF(YEAR($A961)=Inicio!$C$6,MONTH($A961),""))</f>
        <v/>
      </c>
    </row>
    <row r="962">
      <c r="A962" s="11" t="n"/>
      <c r="B962" s="12" t="n"/>
      <c r="C962" s="12" t="n"/>
      <c r="D962" s="12" t="n"/>
      <c r="E962" s="12" t="n"/>
      <c r="F962" s="13" t="n"/>
      <c r="G962" s="14" t="n"/>
      <c r="H962" s="15">
        <f>IF($F962="","",ROUND($F962*$G962,2))</f>
        <v/>
      </c>
      <c r="I962" s="14" t="n"/>
      <c r="J962" s="15">
        <f>IF($F962="","",ROUND($F962*$I962,2))</f>
        <v/>
      </c>
      <c r="K962" s="15">
        <f>IF($F962="","",$F962+$H962-$J962)</f>
        <v/>
      </c>
      <c r="L962" s="12" t="n"/>
      <c r="M962">
        <f>IF(OR($A962="",$F962=""),"",IF(YEAR($A962)=Inicio!$C$6,ROUNDUP(MONTH($A962)/3,0),"Otro año"))</f>
        <v/>
      </c>
      <c r="N962">
        <f>IF(OR($A962="",$F962=""),"",IF(YEAR($A962)=Inicio!$C$6,MONTH($A962),""))</f>
        <v/>
      </c>
    </row>
    <row r="963">
      <c r="A963" s="11" t="n"/>
      <c r="B963" s="12" t="n"/>
      <c r="C963" s="12" t="n"/>
      <c r="D963" s="12" t="n"/>
      <c r="E963" s="12" t="n"/>
      <c r="F963" s="13" t="n"/>
      <c r="G963" s="14" t="n"/>
      <c r="H963" s="15">
        <f>IF($F963="","",ROUND($F963*$G963,2))</f>
        <v/>
      </c>
      <c r="I963" s="14" t="n"/>
      <c r="J963" s="15">
        <f>IF($F963="","",ROUND($F963*$I963,2))</f>
        <v/>
      </c>
      <c r="K963" s="15">
        <f>IF($F963="","",$F963+$H963-$J963)</f>
        <v/>
      </c>
      <c r="L963" s="12" t="n"/>
      <c r="M963">
        <f>IF(OR($A963="",$F963=""),"",IF(YEAR($A963)=Inicio!$C$6,ROUNDUP(MONTH($A963)/3,0),"Otro año"))</f>
        <v/>
      </c>
      <c r="N963">
        <f>IF(OR($A963="",$F963=""),"",IF(YEAR($A963)=Inicio!$C$6,MONTH($A963),""))</f>
        <v/>
      </c>
    </row>
    <row r="964">
      <c r="A964" s="11" t="n"/>
      <c r="B964" s="12" t="n"/>
      <c r="C964" s="12" t="n"/>
      <c r="D964" s="12" t="n"/>
      <c r="E964" s="12" t="n"/>
      <c r="F964" s="13" t="n"/>
      <c r="G964" s="14" t="n"/>
      <c r="H964" s="15">
        <f>IF($F964="","",ROUND($F964*$G964,2))</f>
        <v/>
      </c>
      <c r="I964" s="14" t="n"/>
      <c r="J964" s="15">
        <f>IF($F964="","",ROUND($F964*$I964,2))</f>
        <v/>
      </c>
      <c r="K964" s="15">
        <f>IF($F964="","",$F964+$H964-$J964)</f>
        <v/>
      </c>
      <c r="L964" s="12" t="n"/>
      <c r="M964">
        <f>IF(OR($A964="",$F964=""),"",IF(YEAR($A964)=Inicio!$C$6,ROUNDUP(MONTH($A964)/3,0),"Otro año"))</f>
        <v/>
      </c>
      <c r="N964">
        <f>IF(OR($A964="",$F964=""),"",IF(YEAR($A964)=Inicio!$C$6,MONTH($A964),""))</f>
        <v/>
      </c>
    </row>
    <row r="965">
      <c r="A965" s="11" t="n"/>
      <c r="B965" s="12" t="n"/>
      <c r="C965" s="12" t="n"/>
      <c r="D965" s="12" t="n"/>
      <c r="E965" s="12" t="n"/>
      <c r="F965" s="13" t="n"/>
      <c r="G965" s="14" t="n"/>
      <c r="H965" s="15">
        <f>IF($F965="","",ROUND($F965*$G965,2))</f>
        <v/>
      </c>
      <c r="I965" s="14" t="n"/>
      <c r="J965" s="15">
        <f>IF($F965="","",ROUND($F965*$I965,2))</f>
        <v/>
      </c>
      <c r="K965" s="15">
        <f>IF($F965="","",$F965+$H965-$J965)</f>
        <v/>
      </c>
      <c r="L965" s="12" t="n"/>
      <c r="M965">
        <f>IF(OR($A965="",$F965=""),"",IF(YEAR($A965)=Inicio!$C$6,ROUNDUP(MONTH($A965)/3,0),"Otro año"))</f>
        <v/>
      </c>
      <c r="N965">
        <f>IF(OR($A965="",$F965=""),"",IF(YEAR($A965)=Inicio!$C$6,MONTH($A965),""))</f>
        <v/>
      </c>
    </row>
    <row r="966">
      <c r="A966" s="11" t="n"/>
      <c r="B966" s="12" t="n"/>
      <c r="C966" s="12" t="n"/>
      <c r="D966" s="12" t="n"/>
      <c r="E966" s="12" t="n"/>
      <c r="F966" s="13" t="n"/>
      <c r="G966" s="14" t="n"/>
      <c r="H966" s="15">
        <f>IF($F966="","",ROUND($F966*$G966,2))</f>
        <v/>
      </c>
      <c r="I966" s="14" t="n"/>
      <c r="J966" s="15">
        <f>IF($F966="","",ROUND($F966*$I966,2))</f>
        <v/>
      </c>
      <c r="K966" s="15">
        <f>IF($F966="","",$F966+$H966-$J966)</f>
        <v/>
      </c>
      <c r="L966" s="12" t="n"/>
      <c r="M966">
        <f>IF(OR($A966="",$F966=""),"",IF(YEAR($A966)=Inicio!$C$6,ROUNDUP(MONTH($A966)/3,0),"Otro año"))</f>
        <v/>
      </c>
      <c r="N966">
        <f>IF(OR($A966="",$F966=""),"",IF(YEAR($A966)=Inicio!$C$6,MONTH($A966),""))</f>
        <v/>
      </c>
    </row>
    <row r="967">
      <c r="A967" s="11" t="n"/>
      <c r="B967" s="12" t="n"/>
      <c r="C967" s="12" t="n"/>
      <c r="D967" s="12" t="n"/>
      <c r="E967" s="12" t="n"/>
      <c r="F967" s="13" t="n"/>
      <c r="G967" s="14" t="n"/>
      <c r="H967" s="15">
        <f>IF($F967="","",ROUND($F967*$G967,2))</f>
        <v/>
      </c>
      <c r="I967" s="14" t="n"/>
      <c r="J967" s="15">
        <f>IF($F967="","",ROUND($F967*$I967,2))</f>
        <v/>
      </c>
      <c r="K967" s="15">
        <f>IF($F967="","",$F967+$H967-$J967)</f>
        <v/>
      </c>
      <c r="L967" s="12" t="n"/>
      <c r="M967">
        <f>IF(OR($A967="",$F967=""),"",IF(YEAR($A967)=Inicio!$C$6,ROUNDUP(MONTH($A967)/3,0),"Otro año"))</f>
        <v/>
      </c>
      <c r="N967">
        <f>IF(OR($A967="",$F967=""),"",IF(YEAR($A967)=Inicio!$C$6,MONTH($A967),""))</f>
        <v/>
      </c>
    </row>
    <row r="968">
      <c r="A968" s="11" t="n"/>
      <c r="B968" s="12" t="n"/>
      <c r="C968" s="12" t="n"/>
      <c r="D968" s="12" t="n"/>
      <c r="E968" s="12" t="n"/>
      <c r="F968" s="13" t="n"/>
      <c r="G968" s="14" t="n"/>
      <c r="H968" s="15">
        <f>IF($F968="","",ROUND($F968*$G968,2))</f>
        <v/>
      </c>
      <c r="I968" s="14" t="n"/>
      <c r="J968" s="15">
        <f>IF($F968="","",ROUND($F968*$I968,2))</f>
        <v/>
      </c>
      <c r="K968" s="15">
        <f>IF($F968="","",$F968+$H968-$J968)</f>
        <v/>
      </c>
      <c r="L968" s="12" t="n"/>
      <c r="M968">
        <f>IF(OR($A968="",$F968=""),"",IF(YEAR($A968)=Inicio!$C$6,ROUNDUP(MONTH($A968)/3,0),"Otro año"))</f>
        <v/>
      </c>
      <c r="N968">
        <f>IF(OR($A968="",$F968=""),"",IF(YEAR($A968)=Inicio!$C$6,MONTH($A968),""))</f>
        <v/>
      </c>
    </row>
    <row r="969">
      <c r="A969" s="11" t="n"/>
      <c r="B969" s="12" t="n"/>
      <c r="C969" s="12" t="n"/>
      <c r="D969" s="12" t="n"/>
      <c r="E969" s="12" t="n"/>
      <c r="F969" s="13" t="n"/>
      <c r="G969" s="14" t="n"/>
      <c r="H969" s="15">
        <f>IF($F969="","",ROUND($F969*$G969,2))</f>
        <v/>
      </c>
      <c r="I969" s="14" t="n"/>
      <c r="J969" s="15">
        <f>IF($F969="","",ROUND($F969*$I969,2))</f>
        <v/>
      </c>
      <c r="K969" s="15">
        <f>IF($F969="","",$F969+$H969-$J969)</f>
        <v/>
      </c>
      <c r="L969" s="12" t="n"/>
      <c r="M969">
        <f>IF(OR($A969="",$F969=""),"",IF(YEAR($A969)=Inicio!$C$6,ROUNDUP(MONTH($A969)/3,0),"Otro año"))</f>
        <v/>
      </c>
      <c r="N969">
        <f>IF(OR($A969="",$F969=""),"",IF(YEAR($A969)=Inicio!$C$6,MONTH($A969),""))</f>
        <v/>
      </c>
    </row>
    <row r="970">
      <c r="A970" s="11" t="n"/>
      <c r="B970" s="12" t="n"/>
      <c r="C970" s="12" t="n"/>
      <c r="D970" s="12" t="n"/>
      <c r="E970" s="12" t="n"/>
      <c r="F970" s="13" t="n"/>
      <c r="G970" s="14" t="n"/>
      <c r="H970" s="15">
        <f>IF($F970="","",ROUND($F970*$G970,2))</f>
        <v/>
      </c>
      <c r="I970" s="14" t="n"/>
      <c r="J970" s="15">
        <f>IF($F970="","",ROUND($F970*$I970,2))</f>
        <v/>
      </c>
      <c r="K970" s="15">
        <f>IF($F970="","",$F970+$H970-$J970)</f>
        <v/>
      </c>
      <c r="L970" s="12" t="n"/>
      <c r="M970">
        <f>IF(OR($A970="",$F970=""),"",IF(YEAR($A970)=Inicio!$C$6,ROUNDUP(MONTH($A970)/3,0),"Otro año"))</f>
        <v/>
      </c>
      <c r="N970">
        <f>IF(OR($A970="",$F970=""),"",IF(YEAR($A970)=Inicio!$C$6,MONTH($A970),""))</f>
        <v/>
      </c>
    </row>
    <row r="971">
      <c r="A971" s="11" t="n"/>
      <c r="B971" s="12" t="n"/>
      <c r="C971" s="12" t="n"/>
      <c r="D971" s="12" t="n"/>
      <c r="E971" s="12" t="n"/>
      <c r="F971" s="13" t="n"/>
      <c r="G971" s="14" t="n"/>
      <c r="H971" s="15">
        <f>IF($F971="","",ROUND($F971*$G971,2))</f>
        <v/>
      </c>
      <c r="I971" s="14" t="n"/>
      <c r="J971" s="15">
        <f>IF($F971="","",ROUND($F971*$I971,2))</f>
        <v/>
      </c>
      <c r="K971" s="15">
        <f>IF($F971="","",$F971+$H971-$J971)</f>
        <v/>
      </c>
      <c r="L971" s="12" t="n"/>
      <c r="M971">
        <f>IF(OR($A971="",$F971=""),"",IF(YEAR($A971)=Inicio!$C$6,ROUNDUP(MONTH($A971)/3,0),"Otro año"))</f>
        <v/>
      </c>
      <c r="N971">
        <f>IF(OR($A971="",$F971=""),"",IF(YEAR($A971)=Inicio!$C$6,MONTH($A971),""))</f>
        <v/>
      </c>
    </row>
    <row r="972">
      <c r="A972" s="11" t="n"/>
      <c r="B972" s="12" t="n"/>
      <c r="C972" s="12" t="n"/>
      <c r="D972" s="12" t="n"/>
      <c r="E972" s="12" t="n"/>
      <c r="F972" s="13" t="n"/>
      <c r="G972" s="14" t="n"/>
      <c r="H972" s="15">
        <f>IF($F972="","",ROUND($F972*$G972,2))</f>
        <v/>
      </c>
      <c r="I972" s="14" t="n"/>
      <c r="J972" s="15">
        <f>IF($F972="","",ROUND($F972*$I972,2))</f>
        <v/>
      </c>
      <c r="K972" s="15">
        <f>IF($F972="","",$F972+$H972-$J972)</f>
        <v/>
      </c>
      <c r="L972" s="12" t="n"/>
      <c r="M972">
        <f>IF(OR($A972="",$F972=""),"",IF(YEAR($A972)=Inicio!$C$6,ROUNDUP(MONTH($A972)/3,0),"Otro año"))</f>
        <v/>
      </c>
      <c r="N972">
        <f>IF(OR($A972="",$F972=""),"",IF(YEAR($A972)=Inicio!$C$6,MONTH($A972),""))</f>
        <v/>
      </c>
    </row>
    <row r="973">
      <c r="A973" s="11" t="n"/>
      <c r="B973" s="12" t="n"/>
      <c r="C973" s="12" t="n"/>
      <c r="D973" s="12" t="n"/>
      <c r="E973" s="12" t="n"/>
      <c r="F973" s="13" t="n"/>
      <c r="G973" s="14" t="n"/>
      <c r="H973" s="15">
        <f>IF($F973="","",ROUND($F973*$G973,2))</f>
        <v/>
      </c>
      <c r="I973" s="14" t="n"/>
      <c r="J973" s="15">
        <f>IF($F973="","",ROUND($F973*$I973,2))</f>
        <v/>
      </c>
      <c r="K973" s="15">
        <f>IF($F973="","",$F973+$H973-$J973)</f>
        <v/>
      </c>
      <c r="L973" s="12" t="n"/>
      <c r="M973">
        <f>IF(OR($A973="",$F973=""),"",IF(YEAR($A973)=Inicio!$C$6,ROUNDUP(MONTH($A973)/3,0),"Otro año"))</f>
        <v/>
      </c>
      <c r="N973">
        <f>IF(OR($A973="",$F973=""),"",IF(YEAR($A973)=Inicio!$C$6,MONTH($A973),""))</f>
        <v/>
      </c>
    </row>
    <row r="974">
      <c r="A974" s="11" t="n"/>
      <c r="B974" s="12" t="n"/>
      <c r="C974" s="12" t="n"/>
      <c r="D974" s="12" t="n"/>
      <c r="E974" s="12" t="n"/>
      <c r="F974" s="13" t="n"/>
      <c r="G974" s="14" t="n"/>
      <c r="H974" s="15">
        <f>IF($F974="","",ROUND($F974*$G974,2))</f>
        <v/>
      </c>
      <c r="I974" s="14" t="n"/>
      <c r="J974" s="15">
        <f>IF($F974="","",ROUND($F974*$I974,2))</f>
        <v/>
      </c>
      <c r="K974" s="15">
        <f>IF($F974="","",$F974+$H974-$J974)</f>
        <v/>
      </c>
      <c r="L974" s="12" t="n"/>
      <c r="M974">
        <f>IF(OR($A974="",$F974=""),"",IF(YEAR($A974)=Inicio!$C$6,ROUNDUP(MONTH($A974)/3,0),"Otro año"))</f>
        <v/>
      </c>
      <c r="N974">
        <f>IF(OR($A974="",$F974=""),"",IF(YEAR($A974)=Inicio!$C$6,MONTH($A974),""))</f>
        <v/>
      </c>
    </row>
    <row r="975">
      <c r="A975" s="11" t="n"/>
      <c r="B975" s="12" t="n"/>
      <c r="C975" s="12" t="n"/>
      <c r="D975" s="12" t="n"/>
      <c r="E975" s="12" t="n"/>
      <c r="F975" s="13" t="n"/>
      <c r="G975" s="14" t="n"/>
      <c r="H975" s="15">
        <f>IF($F975="","",ROUND($F975*$G975,2))</f>
        <v/>
      </c>
      <c r="I975" s="14" t="n"/>
      <c r="J975" s="15">
        <f>IF($F975="","",ROUND($F975*$I975,2))</f>
        <v/>
      </c>
      <c r="K975" s="15">
        <f>IF($F975="","",$F975+$H975-$J975)</f>
        <v/>
      </c>
      <c r="L975" s="12" t="n"/>
      <c r="M975">
        <f>IF(OR($A975="",$F975=""),"",IF(YEAR($A975)=Inicio!$C$6,ROUNDUP(MONTH($A975)/3,0),"Otro año"))</f>
        <v/>
      </c>
      <c r="N975">
        <f>IF(OR($A975="",$F975=""),"",IF(YEAR($A975)=Inicio!$C$6,MONTH($A975),""))</f>
        <v/>
      </c>
    </row>
    <row r="976">
      <c r="A976" s="11" t="n"/>
      <c r="B976" s="12" t="n"/>
      <c r="C976" s="12" t="n"/>
      <c r="D976" s="12" t="n"/>
      <c r="E976" s="12" t="n"/>
      <c r="F976" s="13" t="n"/>
      <c r="G976" s="14" t="n"/>
      <c r="H976" s="15">
        <f>IF($F976="","",ROUND($F976*$G976,2))</f>
        <v/>
      </c>
      <c r="I976" s="14" t="n"/>
      <c r="J976" s="15">
        <f>IF($F976="","",ROUND($F976*$I976,2))</f>
        <v/>
      </c>
      <c r="K976" s="15">
        <f>IF($F976="","",$F976+$H976-$J976)</f>
        <v/>
      </c>
      <c r="L976" s="12" t="n"/>
      <c r="M976">
        <f>IF(OR($A976="",$F976=""),"",IF(YEAR($A976)=Inicio!$C$6,ROUNDUP(MONTH($A976)/3,0),"Otro año"))</f>
        <v/>
      </c>
      <c r="N976">
        <f>IF(OR($A976="",$F976=""),"",IF(YEAR($A976)=Inicio!$C$6,MONTH($A976),""))</f>
        <v/>
      </c>
    </row>
    <row r="977">
      <c r="A977" s="11" t="n"/>
      <c r="B977" s="12" t="n"/>
      <c r="C977" s="12" t="n"/>
      <c r="D977" s="12" t="n"/>
      <c r="E977" s="12" t="n"/>
      <c r="F977" s="13" t="n"/>
      <c r="G977" s="14" t="n"/>
      <c r="H977" s="15">
        <f>IF($F977="","",ROUND($F977*$G977,2))</f>
        <v/>
      </c>
      <c r="I977" s="14" t="n"/>
      <c r="J977" s="15">
        <f>IF($F977="","",ROUND($F977*$I977,2))</f>
        <v/>
      </c>
      <c r="K977" s="15">
        <f>IF($F977="","",$F977+$H977-$J977)</f>
        <v/>
      </c>
      <c r="L977" s="12" t="n"/>
      <c r="M977">
        <f>IF(OR($A977="",$F977=""),"",IF(YEAR($A977)=Inicio!$C$6,ROUNDUP(MONTH($A977)/3,0),"Otro año"))</f>
        <v/>
      </c>
      <c r="N977">
        <f>IF(OR($A977="",$F977=""),"",IF(YEAR($A977)=Inicio!$C$6,MONTH($A977),""))</f>
        <v/>
      </c>
    </row>
    <row r="978">
      <c r="A978" s="11" t="n"/>
      <c r="B978" s="12" t="n"/>
      <c r="C978" s="12" t="n"/>
      <c r="D978" s="12" t="n"/>
      <c r="E978" s="12" t="n"/>
      <c r="F978" s="13" t="n"/>
      <c r="G978" s="14" t="n"/>
      <c r="H978" s="15">
        <f>IF($F978="","",ROUND($F978*$G978,2))</f>
        <v/>
      </c>
      <c r="I978" s="14" t="n"/>
      <c r="J978" s="15">
        <f>IF($F978="","",ROUND($F978*$I978,2))</f>
        <v/>
      </c>
      <c r="K978" s="15">
        <f>IF($F978="","",$F978+$H978-$J978)</f>
        <v/>
      </c>
      <c r="L978" s="12" t="n"/>
      <c r="M978">
        <f>IF(OR($A978="",$F978=""),"",IF(YEAR($A978)=Inicio!$C$6,ROUNDUP(MONTH($A978)/3,0),"Otro año"))</f>
        <v/>
      </c>
      <c r="N978">
        <f>IF(OR($A978="",$F978=""),"",IF(YEAR($A978)=Inicio!$C$6,MONTH($A978),""))</f>
        <v/>
      </c>
    </row>
    <row r="979">
      <c r="A979" s="11" t="n"/>
      <c r="B979" s="12" t="n"/>
      <c r="C979" s="12" t="n"/>
      <c r="D979" s="12" t="n"/>
      <c r="E979" s="12" t="n"/>
      <c r="F979" s="13" t="n"/>
      <c r="G979" s="14" t="n"/>
      <c r="H979" s="15">
        <f>IF($F979="","",ROUND($F979*$G979,2))</f>
        <v/>
      </c>
      <c r="I979" s="14" t="n"/>
      <c r="J979" s="15">
        <f>IF($F979="","",ROUND($F979*$I979,2))</f>
        <v/>
      </c>
      <c r="K979" s="15">
        <f>IF($F979="","",$F979+$H979-$J979)</f>
        <v/>
      </c>
      <c r="L979" s="12" t="n"/>
      <c r="M979">
        <f>IF(OR($A979="",$F979=""),"",IF(YEAR($A979)=Inicio!$C$6,ROUNDUP(MONTH($A979)/3,0),"Otro año"))</f>
        <v/>
      </c>
      <c r="N979">
        <f>IF(OR($A979="",$F979=""),"",IF(YEAR($A979)=Inicio!$C$6,MONTH($A979),""))</f>
        <v/>
      </c>
    </row>
    <row r="980">
      <c r="A980" s="11" t="n"/>
      <c r="B980" s="12" t="n"/>
      <c r="C980" s="12" t="n"/>
      <c r="D980" s="12" t="n"/>
      <c r="E980" s="12" t="n"/>
      <c r="F980" s="13" t="n"/>
      <c r="G980" s="14" t="n"/>
      <c r="H980" s="15">
        <f>IF($F980="","",ROUND($F980*$G980,2))</f>
        <v/>
      </c>
      <c r="I980" s="14" t="n"/>
      <c r="J980" s="15">
        <f>IF($F980="","",ROUND($F980*$I980,2))</f>
        <v/>
      </c>
      <c r="K980" s="15">
        <f>IF($F980="","",$F980+$H980-$J980)</f>
        <v/>
      </c>
      <c r="L980" s="12" t="n"/>
      <c r="M980">
        <f>IF(OR($A980="",$F980=""),"",IF(YEAR($A980)=Inicio!$C$6,ROUNDUP(MONTH($A980)/3,0),"Otro año"))</f>
        <v/>
      </c>
      <c r="N980">
        <f>IF(OR($A980="",$F980=""),"",IF(YEAR($A980)=Inicio!$C$6,MONTH($A980),""))</f>
        <v/>
      </c>
    </row>
    <row r="981">
      <c r="A981" s="11" t="n"/>
      <c r="B981" s="12" t="n"/>
      <c r="C981" s="12" t="n"/>
      <c r="D981" s="12" t="n"/>
      <c r="E981" s="12" t="n"/>
      <c r="F981" s="13" t="n"/>
      <c r="G981" s="14" t="n"/>
      <c r="H981" s="15">
        <f>IF($F981="","",ROUND($F981*$G981,2))</f>
        <v/>
      </c>
      <c r="I981" s="14" t="n"/>
      <c r="J981" s="15">
        <f>IF($F981="","",ROUND($F981*$I981,2))</f>
        <v/>
      </c>
      <c r="K981" s="15">
        <f>IF($F981="","",$F981+$H981-$J981)</f>
        <v/>
      </c>
      <c r="L981" s="12" t="n"/>
      <c r="M981">
        <f>IF(OR($A981="",$F981=""),"",IF(YEAR($A981)=Inicio!$C$6,ROUNDUP(MONTH($A981)/3,0),"Otro año"))</f>
        <v/>
      </c>
      <c r="N981">
        <f>IF(OR($A981="",$F981=""),"",IF(YEAR($A981)=Inicio!$C$6,MONTH($A981),""))</f>
        <v/>
      </c>
    </row>
    <row r="982">
      <c r="A982" s="11" t="n"/>
      <c r="B982" s="12" t="n"/>
      <c r="C982" s="12" t="n"/>
      <c r="D982" s="12" t="n"/>
      <c r="E982" s="12" t="n"/>
      <c r="F982" s="13" t="n"/>
      <c r="G982" s="14" t="n"/>
      <c r="H982" s="15">
        <f>IF($F982="","",ROUND($F982*$G982,2))</f>
        <v/>
      </c>
      <c r="I982" s="14" t="n"/>
      <c r="J982" s="15">
        <f>IF($F982="","",ROUND($F982*$I982,2))</f>
        <v/>
      </c>
      <c r="K982" s="15">
        <f>IF($F982="","",$F982+$H982-$J982)</f>
        <v/>
      </c>
      <c r="L982" s="12" t="n"/>
      <c r="M982">
        <f>IF(OR($A982="",$F982=""),"",IF(YEAR($A982)=Inicio!$C$6,ROUNDUP(MONTH($A982)/3,0),"Otro año"))</f>
        <v/>
      </c>
      <c r="N982">
        <f>IF(OR($A982="",$F982=""),"",IF(YEAR($A982)=Inicio!$C$6,MONTH($A982),""))</f>
        <v/>
      </c>
    </row>
    <row r="983">
      <c r="A983" s="11" t="n"/>
      <c r="B983" s="12" t="n"/>
      <c r="C983" s="12" t="n"/>
      <c r="D983" s="12" t="n"/>
      <c r="E983" s="12" t="n"/>
      <c r="F983" s="13" t="n"/>
      <c r="G983" s="14" t="n"/>
      <c r="H983" s="15">
        <f>IF($F983="","",ROUND($F983*$G983,2))</f>
        <v/>
      </c>
      <c r="I983" s="14" t="n"/>
      <c r="J983" s="15">
        <f>IF($F983="","",ROUND($F983*$I983,2))</f>
        <v/>
      </c>
      <c r="K983" s="15">
        <f>IF($F983="","",$F983+$H983-$J983)</f>
        <v/>
      </c>
      <c r="L983" s="12" t="n"/>
      <c r="M983">
        <f>IF(OR($A983="",$F983=""),"",IF(YEAR($A983)=Inicio!$C$6,ROUNDUP(MONTH($A983)/3,0),"Otro año"))</f>
        <v/>
      </c>
      <c r="N983">
        <f>IF(OR($A983="",$F983=""),"",IF(YEAR($A983)=Inicio!$C$6,MONTH($A983),""))</f>
        <v/>
      </c>
    </row>
    <row r="984">
      <c r="A984" s="11" t="n"/>
      <c r="B984" s="12" t="n"/>
      <c r="C984" s="12" t="n"/>
      <c r="D984" s="12" t="n"/>
      <c r="E984" s="12" t="n"/>
      <c r="F984" s="13" t="n"/>
      <c r="G984" s="14" t="n"/>
      <c r="H984" s="15">
        <f>IF($F984="","",ROUND($F984*$G984,2))</f>
        <v/>
      </c>
      <c r="I984" s="14" t="n"/>
      <c r="J984" s="15">
        <f>IF($F984="","",ROUND($F984*$I984,2))</f>
        <v/>
      </c>
      <c r="K984" s="15">
        <f>IF($F984="","",$F984+$H984-$J984)</f>
        <v/>
      </c>
      <c r="L984" s="12" t="n"/>
      <c r="M984">
        <f>IF(OR($A984="",$F984=""),"",IF(YEAR($A984)=Inicio!$C$6,ROUNDUP(MONTH($A984)/3,0),"Otro año"))</f>
        <v/>
      </c>
      <c r="N984">
        <f>IF(OR($A984="",$F984=""),"",IF(YEAR($A984)=Inicio!$C$6,MONTH($A984),""))</f>
        <v/>
      </c>
    </row>
    <row r="985">
      <c r="A985" s="11" t="n"/>
      <c r="B985" s="12" t="n"/>
      <c r="C985" s="12" t="n"/>
      <c r="D985" s="12" t="n"/>
      <c r="E985" s="12" t="n"/>
      <c r="F985" s="13" t="n"/>
      <c r="G985" s="14" t="n"/>
      <c r="H985" s="15">
        <f>IF($F985="","",ROUND($F985*$G985,2))</f>
        <v/>
      </c>
      <c r="I985" s="14" t="n"/>
      <c r="J985" s="15">
        <f>IF($F985="","",ROUND($F985*$I985,2))</f>
        <v/>
      </c>
      <c r="K985" s="15">
        <f>IF($F985="","",$F985+$H985-$J985)</f>
        <v/>
      </c>
      <c r="L985" s="12" t="n"/>
      <c r="M985">
        <f>IF(OR($A985="",$F985=""),"",IF(YEAR($A985)=Inicio!$C$6,ROUNDUP(MONTH($A985)/3,0),"Otro año"))</f>
        <v/>
      </c>
      <c r="N985">
        <f>IF(OR($A985="",$F985=""),"",IF(YEAR($A985)=Inicio!$C$6,MONTH($A985),""))</f>
        <v/>
      </c>
    </row>
    <row r="986">
      <c r="A986" s="11" t="n"/>
      <c r="B986" s="12" t="n"/>
      <c r="C986" s="12" t="n"/>
      <c r="D986" s="12" t="n"/>
      <c r="E986" s="12" t="n"/>
      <c r="F986" s="13" t="n"/>
      <c r="G986" s="14" t="n"/>
      <c r="H986" s="15">
        <f>IF($F986="","",ROUND($F986*$G986,2))</f>
        <v/>
      </c>
      <c r="I986" s="14" t="n"/>
      <c r="J986" s="15">
        <f>IF($F986="","",ROUND($F986*$I986,2))</f>
        <v/>
      </c>
      <c r="K986" s="15">
        <f>IF($F986="","",$F986+$H986-$J986)</f>
        <v/>
      </c>
      <c r="L986" s="12" t="n"/>
      <c r="M986">
        <f>IF(OR($A986="",$F986=""),"",IF(YEAR($A986)=Inicio!$C$6,ROUNDUP(MONTH($A986)/3,0),"Otro año"))</f>
        <v/>
      </c>
      <c r="N986">
        <f>IF(OR($A986="",$F986=""),"",IF(YEAR($A986)=Inicio!$C$6,MONTH($A986),""))</f>
        <v/>
      </c>
    </row>
    <row r="987">
      <c r="A987" s="11" t="n"/>
      <c r="B987" s="12" t="n"/>
      <c r="C987" s="12" t="n"/>
      <c r="D987" s="12" t="n"/>
      <c r="E987" s="12" t="n"/>
      <c r="F987" s="13" t="n"/>
      <c r="G987" s="14" t="n"/>
      <c r="H987" s="15">
        <f>IF($F987="","",ROUND($F987*$G987,2))</f>
        <v/>
      </c>
      <c r="I987" s="14" t="n"/>
      <c r="J987" s="15">
        <f>IF($F987="","",ROUND($F987*$I987,2))</f>
        <v/>
      </c>
      <c r="K987" s="15">
        <f>IF($F987="","",$F987+$H987-$J987)</f>
        <v/>
      </c>
      <c r="L987" s="12" t="n"/>
      <c r="M987">
        <f>IF(OR($A987="",$F987=""),"",IF(YEAR($A987)=Inicio!$C$6,ROUNDUP(MONTH($A987)/3,0),"Otro año"))</f>
        <v/>
      </c>
      <c r="N987">
        <f>IF(OR($A987="",$F987=""),"",IF(YEAR($A987)=Inicio!$C$6,MONTH($A987),""))</f>
        <v/>
      </c>
    </row>
    <row r="988">
      <c r="A988" s="11" t="n"/>
      <c r="B988" s="12" t="n"/>
      <c r="C988" s="12" t="n"/>
      <c r="D988" s="12" t="n"/>
      <c r="E988" s="12" t="n"/>
      <c r="F988" s="13" t="n"/>
      <c r="G988" s="14" t="n"/>
      <c r="H988" s="15">
        <f>IF($F988="","",ROUND($F988*$G988,2))</f>
        <v/>
      </c>
      <c r="I988" s="14" t="n"/>
      <c r="J988" s="15">
        <f>IF($F988="","",ROUND($F988*$I988,2))</f>
        <v/>
      </c>
      <c r="K988" s="15">
        <f>IF($F988="","",$F988+$H988-$J988)</f>
        <v/>
      </c>
      <c r="L988" s="12" t="n"/>
      <c r="M988">
        <f>IF(OR($A988="",$F988=""),"",IF(YEAR($A988)=Inicio!$C$6,ROUNDUP(MONTH($A988)/3,0),"Otro año"))</f>
        <v/>
      </c>
      <c r="N988">
        <f>IF(OR($A988="",$F988=""),"",IF(YEAR($A988)=Inicio!$C$6,MONTH($A988),""))</f>
        <v/>
      </c>
    </row>
    <row r="989">
      <c r="A989" s="11" t="n"/>
      <c r="B989" s="12" t="n"/>
      <c r="C989" s="12" t="n"/>
      <c r="D989" s="12" t="n"/>
      <c r="E989" s="12" t="n"/>
      <c r="F989" s="13" t="n"/>
      <c r="G989" s="14" t="n"/>
      <c r="H989" s="15">
        <f>IF($F989="","",ROUND($F989*$G989,2))</f>
        <v/>
      </c>
      <c r="I989" s="14" t="n"/>
      <c r="J989" s="15">
        <f>IF($F989="","",ROUND($F989*$I989,2))</f>
        <v/>
      </c>
      <c r="K989" s="15">
        <f>IF($F989="","",$F989+$H989-$J989)</f>
        <v/>
      </c>
      <c r="L989" s="12" t="n"/>
      <c r="M989">
        <f>IF(OR($A989="",$F989=""),"",IF(YEAR($A989)=Inicio!$C$6,ROUNDUP(MONTH($A989)/3,0),"Otro año"))</f>
        <v/>
      </c>
      <c r="N989">
        <f>IF(OR($A989="",$F989=""),"",IF(YEAR($A989)=Inicio!$C$6,MONTH($A989),""))</f>
        <v/>
      </c>
    </row>
    <row r="990">
      <c r="A990" s="11" t="n"/>
      <c r="B990" s="12" t="n"/>
      <c r="C990" s="12" t="n"/>
      <c r="D990" s="12" t="n"/>
      <c r="E990" s="12" t="n"/>
      <c r="F990" s="13" t="n"/>
      <c r="G990" s="14" t="n"/>
      <c r="H990" s="15">
        <f>IF($F990="","",ROUND($F990*$G990,2))</f>
        <v/>
      </c>
      <c r="I990" s="14" t="n"/>
      <c r="J990" s="15">
        <f>IF($F990="","",ROUND($F990*$I990,2))</f>
        <v/>
      </c>
      <c r="K990" s="15">
        <f>IF($F990="","",$F990+$H990-$J990)</f>
        <v/>
      </c>
      <c r="L990" s="12" t="n"/>
      <c r="M990">
        <f>IF(OR($A990="",$F990=""),"",IF(YEAR($A990)=Inicio!$C$6,ROUNDUP(MONTH($A990)/3,0),"Otro año"))</f>
        <v/>
      </c>
      <c r="N990">
        <f>IF(OR($A990="",$F990=""),"",IF(YEAR($A990)=Inicio!$C$6,MONTH($A990),""))</f>
        <v/>
      </c>
    </row>
    <row r="991">
      <c r="A991" s="11" t="n"/>
      <c r="B991" s="12" t="n"/>
      <c r="C991" s="12" t="n"/>
      <c r="D991" s="12" t="n"/>
      <c r="E991" s="12" t="n"/>
      <c r="F991" s="13" t="n"/>
      <c r="G991" s="14" t="n"/>
      <c r="H991" s="15">
        <f>IF($F991="","",ROUND($F991*$G991,2))</f>
        <v/>
      </c>
      <c r="I991" s="14" t="n"/>
      <c r="J991" s="15">
        <f>IF($F991="","",ROUND($F991*$I991,2))</f>
        <v/>
      </c>
      <c r="K991" s="15">
        <f>IF($F991="","",$F991+$H991-$J991)</f>
        <v/>
      </c>
      <c r="L991" s="12" t="n"/>
      <c r="M991">
        <f>IF(OR($A991="",$F991=""),"",IF(YEAR($A991)=Inicio!$C$6,ROUNDUP(MONTH($A991)/3,0),"Otro año"))</f>
        <v/>
      </c>
      <c r="N991">
        <f>IF(OR($A991="",$F991=""),"",IF(YEAR($A991)=Inicio!$C$6,MONTH($A991),""))</f>
        <v/>
      </c>
    </row>
    <row r="992">
      <c r="A992" s="11" t="n"/>
      <c r="B992" s="12" t="n"/>
      <c r="C992" s="12" t="n"/>
      <c r="D992" s="12" t="n"/>
      <c r="E992" s="12" t="n"/>
      <c r="F992" s="13" t="n"/>
      <c r="G992" s="14" t="n"/>
      <c r="H992" s="15">
        <f>IF($F992="","",ROUND($F992*$G992,2))</f>
        <v/>
      </c>
      <c r="I992" s="14" t="n"/>
      <c r="J992" s="15">
        <f>IF($F992="","",ROUND($F992*$I992,2))</f>
        <v/>
      </c>
      <c r="K992" s="15">
        <f>IF($F992="","",$F992+$H992-$J992)</f>
        <v/>
      </c>
      <c r="L992" s="12" t="n"/>
      <c r="M992">
        <f>IF(OR($A992="",$F992=""),"",IF(YEAR($A992)=Inicio!$C$6,ROUNDUP(MONTH($A992)/3,0),"Otro año"))</f>
        <v/>
      </c>
      <c r="N992">
        <f>IF(OR($A992="",$F992=""),"",IF(YEAR($A992)=Inicio!$C$6,MONTH($A992),""))</f>
        <v/>
      </c>
    </row>
    <row r="993">
      <c r="A993" s="11" t="n"/>
      <c r="B993" s="12" t="n"/>
      <c r="C993" s="12" t="n"/>
      <c r="D993" s="12" t="n"/>
      <c r="E993" s="12" t="n"/>
      <c r="F993" s="13" t="n"/>
      <c r="G993" s="14" t="n"/>
      <c r="H993" s="15">
        <f>IF($F993="","",ROUND($F993*$G993,2))</f>
        <v/>
      </c>
      <c r="I993" s="14" t="n"/>
      <c r="J993" s="15">
        <f>IF($F993="","",ROUND($F993*$I993,2))</f>
        <v/>
      </c>
      <c r="K993" s="15">
        <f>IF($F993="","",$F993+$H993-$J993)</f>
        <v/>
      </c>
      <c r="L993" s="12" t="n"/>
      <c r="M993">
        <f>IF(OR($A993="",$F993=""),"",IF(YEAR($A993)=Inicio!$C$6,ROUNDUP(MONTH($A993)/3,0),"Otro año"))</f>
        <v/>
      </c>
      <c r="N993">
        <f>IF(OR($A993="",$F993=""),"",IF(YEAR($A993)=Inicio!$C$6,MONTH($A993),""))</f>
        <v/>
      </c>
    </row>
    <row r="994">
      <c r="A994" s="11" t="n"/>
      <c r="B994" s="12" t="n"/>
      <c r="C994" s="12" t="n"/>
      <c r="D994" s="12" t="n"/>
      <c r="E994" s="12" t="n"/>
      <c r="F994" s="13" t="n"/>
      <c r="G994" s="14" t="n"/>
      <c r="H994" s="15">
        <f>IF($F994="","",ROUND($F994*$G994,2))</f>
        <v/>
      </c>
      <c r="I994" s="14" t="n"/>
      <c r="J994" s="15">
        <f>IF($F994="","",ROUND($F994*$I994,2))</f>
        <v/>
      </c>
      <c r="K994" s="15">
        <f>IF($F994="","",$F994+$H994-$J994)</f>
        <v/>
      </c>
      <c r="L994" s="12" t="n"/>
      <c r="M994">
        <f>IF(OR($A994="",$F994=""),"",IF(YEAR($A994)=Inicio!$C$6,ROUNDUP(MONTH($A994)/3,0),"Otro año"))</f>
        <v/>
      </c>
      <c r="N994">
        <f>IF(OR($A994="",$F994=""),"",IF(YEAR($A994)=Inicio!$C$6,MONTH($A994),""))</f>
        <v/>
      </c>
    </row>
    <row r="995">
      <c r="A995" s="11" t="n"/>
      <c r="B995" s="12" t="n"/>
      <c r="C995" s="12" t="n"/>
      <c r="D995" s="12" t="n"/>
      <c r="E995" s="12" t="n"/>
      <c r="F995" s="13" t="n"/>
      <c r="G995" s="14" t="n"/>
      <c r="H995" s="15">
        <f>IF($F995="","",ROUND($F995*$G995,2))</f>
        <v/>
      </c>
      <c r="I995" s="14" t="n"/>
      <c r="J995" s="15">
        <f>IF($F995="","",ROUND($F995*$I995,2))</f>
        <v/>
      </c>
      <c r="K995" s="15">
        <f>IF($F995="","",$F995+$H995-$J995)</f>
        <v/>
      </c>
      <c r="L995" s="12" t="n"/>
      <c r="M995">
        <f>IF(OR($A995="",$F995=""),"",IF(YEAR($A995)=Inicio!$C$6,ROUNDUP(MONTH($A995)/3,0),"Otro año"))</f>
        <v/>
      </c>
      <c r="N995">
        <f>IF(OR($A995="",$F995=""),"",IF(YEAR($A995)=Inicio!$C$6,MONTH($A995),""))</f>
        <v/>
      </c>
    </row>
    <row r="996">
      <c r="A996" s="11" t="n"/>
      <c r="B996" s="12" t="n"/>
      <c r="C996" s="12" t="n"/>
      <c r="D996" s="12" t="n"/>
      <c r="E996" s="12" t="n"/>
      <c r="F996" s="13" t="n"/>
      <c r="G996" s="14" t="n"/>
      <c r="H996" s="15">
        <f>IF($F996="","",ROUND($F996*$G996,2))</f>
        <v/>
      </c>
      <c r="I996" s="14" t="n"/>
      <c r="J996" s="15">
        <f>IF($F996="","",ROUND($F996*$I996,2))</f>
        <v/>
      </c>
      <c r="K996" s="15">
        <f>IF($F996="","",$F996+$H996-$J996)</f>
        <v/>
      </c>
      <c r="L996" s="12" t="n"/>
      <c r="M996">
        <f>IF(OR($A996="",$F996=""),"",IF(YEAR($A996)=Inicio!$C$6,ROUNDUP(MONTH($A996)/3,0),"Otro año"))</f>
        <v/>
      </c>
      <c r="N996">
        <f>IF(OR($A996="",$F996=""),"",IF(YEAR($A996)=Inicio!$C$6,MONTH($A996),""))</f>
        <v/>
      </c>
    </row>
    <row r="997">
      <c r="A997" s="11" t="n"/>
      <c r="B997" s="12" t="n"/>
      <c r="C997" s="12" t="n"/>
      <c r="D997" s="12" t="n"/>
      <c r="E997" s="12" t="n"/>
      <c r="F997" s="13" t="n"/>
      <c r="G997" s="14" t="n"/>
      <c r="H997" s="15">
        <f>IF($F997="","",ROUND($F997*$G997,2))</f>
        <v/>
      </c>
      <c r="I997" s="14" t="n"/>
      <c r="J997" s="15">
        <f>IF($F997="","",ROUND($F997*$I997,2))</f>
        <v/>
      </c>
      <c r="K997" s="15">
        <f>IF($F997="","",$F997+$H997-$J997)</f>
        <v/>
      </c>
      <c r="L997" s="12" t="n"/>
      <c r="M997">
        <f>IF(OR($A997="",$F997=""),"",IF(YEAR($A997)=Inicio!$C$6,ROUNDUP(MONTH($A997)/3,0),"Otro año"))</f>
        <v/>
      </c>
      <c r="N997">
        <f>IF(OR($A997="",$F997=""),"",IF(YEAR($A997)=Inicio!$C$6,MONTH($A997),""))</f>
        <v/>
      </c>
    </row>
    <row r="998">
      <c r="A998" s="11" t="n"/>
      <c r="B998" s="12" t="n"/>
      <c r="C998" s="12" t="n"/>
      <c r="D998" s="12" t="n"/>
      <c r="E998" s="12" t="n"/>
      <c r="F998" s="13" t="n"/>
      <c r="G998" s="14" t="n"/>
      <c r="H998" s="15">
        <f>IF($F998="","",ROUND($F998*$G998,2))</f>
        <v/>
      </c>
      <c r="I998" s="14" t="n"/>
      <c r="J998" s="15">
        <f>IF($F998="","",ROUND($F998*$I998,2))</f>
        <v/>
      </c>
      <c r="K998" s="15">
        <f>IF($F998="","",$F998+$H998-$J998)</f>
        <v/>
      </c>
      <c r="L998" s="12" t="n"/>
      <c r="M998">
        <f>IF(OR($A998="",$F998=""),"",IF(YEAR($A998)=Inicio!$C$6,ROUNDUP(MONTH($A998)/3,0),"Otro año"))</f>
        <v/>
      </c>
      <c r="N998">
        <f>IF(OR($A998="",$F998=""),"",IF(YEAR($A998)=Inicio!$C$6,MONTH($A998),""))</f>
        <v/>
      </c>
    </row>
    <row r="999">
      <c r="A999" s="11" t="n"/>
      <c r="B999" s="12" t="n"/>
      <c r="C999" s="12" t="n"/>
      <c r="D999" s="12" t="n"/>
      <c r="E999" s="12" t="n"/>
      <c r="F999" s="13" t="n"/>
      <c r="G999" s="14" t="n"/>
      <c r="H999" s="15">
        <f>IF($F999="","",ROUND($F999*$G999,2))</f>
        <v/>
      </c>
      <c r="I999" s="14" t="n"/>
      <c r="J999" s="15">
        <f>IF($F999="","",ROUND($F999*$I999,2))</f>
        <v/>
      </c>
      <c r="K999" s="15">
        <f>IF($F999="","",$F999+$H999-$J999)</f>
        <v/>
      </c>
      <c r="L999" s="12" t="n"/>
      <c r="M999">
        <f>IF(OR($A999="",$F999=""),"",IF(YEAR($A999)=Inicio!$C$6,ROUNDUP(MONTH($A999)/3,0),"Otro año"))</f>
        <v/>
      </c>
      <c r="N999">
        <f>IF(OR($A999="",$F999=""),"",IF(YEAR($A999)=Inicio!$C$6,MONTH($A999),""))</f>
        <v/>
      </c>
    </row>
    <row r="1000">
      <c r="A1000" s="11" t="n"/>
      <c r="B1000" s="12" t="n"/>
      <c r="C1000" s="12" t="n"/>
      <c r="D1000" s="12" t="n"/>
      <c r="E1000" s="12" t="n"/>
      <c r="F1000" s="13" t="n"/>
      <c r="G1000" s="14" t="n"/>
      <c r="H1000" s="15">
        <f>IF($F1000="","",ROUND($F1000*$G1000,2))</f>
        <v/>
      </c>
      <c r="I1000" s="14" t="n"/>
      <c r="J1000" s="15">
        <f>IF($F1000="","",ROUND($F1000*$I1000,2))</f>
        <v/>
      </c>
      <c r="K1000" s="15">
        <f>IF($F1000="","",$F1000+$H1000-$J1000)</f>
        <v/>
      </c>
      <c r="L1000" s="12" t="n"/>
      <c r="M1000">
        <f>IF(OR($A1000="",$F1000=""),"",IF(YEAR($A1000)=Inicio!$C$6,ROUNDUP(MONTH($A1000)/3,0),"Otro año"))</f>
        <v/>
      </c>
      <c r="N1000">
        <f>IF(OR($A1000="",$F1000=""),"",IF(YEAR($A1000)=Inicio!$C$6,MONTH($A1000),""))</f>
        <v/>
      </c>
    </row>
    <row r="1001">
      <c r="A1001" s="11" t="n"/>
      <c r="B1001" s="12" t="n"/>
      <c r="C1001" s="12" t="n"/>
      <c r="D1001" s="12" t="n"/>
      <c r="E1001" s="12" t="n"/>
      <c r="F1001" s="13" t="n"/>
      <c r="G1001" s="14" t="n"/>
      <c r="H1001" s="15">
        <f>IF($F1001="","",ROUND($F1001*$G1001,2))</f>
        <v/>
      </c>
      <c r="I1001" s="14" t="n"/>
      <c r="J1001" s="15">
        <f>IF($F1001="","",ROUND($F1001*$I1001,2))</f>
        <v/>
      </c>
      <c r="K1001" s="15">
        <f>IF($F1001="","",$F1001+$H1001-$J1001)</f>
        <v/>
      </c>
      <c r="L1001" s="12" t="n"/>
      <c r="M1001">
        <f>IF(OR($A1001="",$F1001=""),"",IF(YEAR($A1001)=Inicio!$C$6,ROUNDUP(MONTH($A1001)/3,0),"Otro año"))</f>
        <v/>
      </c>
      <c r="N1001">
        <f>IF(OR($A1001="",$F1001=""),"",IF(YEAR($A1001)=Inicio!$C$6,MONTH($A1001),""))</f>
        <v/>
      </c>
    </row>
    <row r="1002">
      <c r="A1002" s="11" t="n"/>
      <c r="B1002" s="12" t="n"/>
      <c r="C1002" s="12" t="n"/>
      <c r="D1002" s="12" t="n"/>
      <c r="E1002" s="12" t="n"/>
      <c r="F1002" s="13" t="n"/>
      <c r="G1002" s="14" t="n"/>
      <c r="H1002" s="15">
        <f>IF($F1002="","",ROUND($F1002*$G1002,2))</f>
        <v/>
      </c>
      <c r="I1002" s="14" t="n"/>
      <c r="J1002" s="15">
        <f>IF($F1002="","",ROUND($F1002*$I1002,2))</f>
        <v/>
      </c>
      <c r="K1002" s="15">
        <f>IF($F1002="","",$F1002+$H1002-$J1002)</f>
        <v/>
      </c>
      <c r="L1002" s="12" t="n"/>
      <c r="M1002">
        <f>IF(OR($A1002="",$F1002=""),"",IF(YEAR($A1002)=Inicio!$C$6,ROUNDUP(MONTH($A1002)/3,0),"Otro año"))</f>
        <v/>
      </c>
      <c r="N1002">
        <f>IF(OR($A1002="",$F1002=""),"",IF(YEAR($A1002)=Inicio!$C$6,MONTH($A1002),""))</f>
        <v/>
      </c>
    </row>
    <row r="1003">
      <c r="A1003" s="11" t="n"/>
      <c r="B1003" s="12" t="n"/>
      <c r="C1003" s="12" t="n"/>
      <c r="D1003" s="12" t="n"/>
      <c r="E1003" s="12" t="n"/>
      <c r="F1003" s="13" t="n"/>
      <c r="G1003" s="14" t="n"/>
      <c r="H1003" s="15">
        <f>IF($F1003="","",ROUND($F1003*$G1003,2))</f>
        <v/>
      </c>
      <c r="I1003" s="14" t="n"/>
      <c r="J1003" s="15">
        <f>IF($F1003="","",ROUND($F1003*$I1003,2))</f>
        <v/>
      </c>
      <c r="K1003" s="15">
        <f>IF($F1003="","",$F1003+$H1003-$J1003)</f>
        <v/>
      </c>
      <c r="L1003" s="12" t="n"/>
      <c r="M1003">
        <f>IF(OR($A1003="",$F1003=""),"",IF(YEAR($A1003)=Inicio!$C$6,ROUNDUP(MONTH($A1003)/3,0),"Otro año"))</f>
        <v/>
      </c>
      <c r="N1003">
        <f>IF(OR($A1003="",$F1003=""),"",IF(YEAR($A1003)=Inicio!$C$6,MONTH($A1003),""))</f>
        <v/>
      </c>
    </row>
    <row r="1004">
      <c r="A1004" s="11" t="n"/>
      <c r="B1004" s="12" t="n"/>
      <c r="C1004" s="12" t="n"/>
      <c r="D1004" s="12" t="n"/>
      <c r="E1004" s="12" t="n"/>
      <c r="F1004" s="13" t="n"/>
      <c r="G1004" s="14" t="n"/>
      <c r="H1004" s="15">
        <f>IF($F1004="","",ROUND($F1004*$G1004,2))</f>
        <v/>
      </c>
      <c r="I1004" s="14" t="n"/>
      <c r="J1004" s="15">
        <f>IF($F1004="","",ROUND($F1004*$I1004,2))</f>
        <v/>
      </c>
      <c r="K1004" s="15">
        <f>IF($F1004="","",$F1004+$H1004-$J1004)</f>
        <v/>
      </c>
      <c r="L1004" s="12" t="n"/>
      <c r="M1004">
        <f>IF(OR($A1004="",$F1004=""),"",IF(YEAR($A1004)=Inicio!$C$6,ROUNDUP(MONTH($A1004)/3,0),"Otro año"))</f>
        <v/>
      </c>
      <c r="N1004">
        <f>IF(OR($A1004="",$F1004=""),"",IF(YEAR($A1004)=Inicio!$C$6,MONTH($A1004),""))</f>
        <v/>
      </c>
    </row>
  </sheetData>
  <dataValidations count="3">
    <dataValidation sqref="G5:G1004" showDropDown="0" showInputMessage="0" showErrorMessage="0" allowBlank="1" type="list">
      <formula1>=Inicio!$B$19:$B$22</formula1>
    </dataValidation>
    <dataValidation sqref="I5:I1004" showDropDown="0" showInputMessage="0" showErrorMessage="0" allowBlank="1" type="list">
      <formula1>=Inicio!$C$19:$C$21</formula1>
    </dataValidation>
    <dataValidation sqref="L5:L1004" showDropDown="0" showInputMessage="0" showErrorMessage="0" allowBlank="1" type="list">
      <formula1>"Sí,No"</formula1>
    </dataValidation>
  </dataValidations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tabColor rgb="002E6DA4"/>
    <outlinePr summaryBelow="1" summaryRight="1"/>
    <pageSetUpPr fitToPage="1"/>
  </sheetPr>
  <dimension ref="A2:P1004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2" customWidth="1" min="1" max="1"/>
    <col width="22" customWidth="1" min="2" max="2"/>
    <col width="13" customWidth="1" min="3" max="3"/>
    <col width="26" customWidth="1" min="4" max="4"/>
    <col width="22" customWidth="1" min="5" max="5"/>
    <col width="14" customWidth="1" min="6" max="6"/>
    <col width="8" customWidth="1" min="7" max="7"/>
    <col width="12" customWidth="1" min="8" max="8"/>
    <col width="10" customWidth="1" min="9" max="9"/>
    <col width="12" customWidth="1" min="10" max="10"/>
    <col width="10" customWidth="1" min="11" max="11"/>
    <col width="14" customWidth="1" min="12" max="12"/>
    <col width="10" customWidth="1" min="13" max="13"/>
    <col width="6" customWidth="1" min="14" max="14"/>
    <col hidden="1" width="13" customWidth="1" min="16" max="16"/>
  </cols>
  <sheetData>
    <row r="2">
      <c r="B2" s="1" t="inlineStr">
        <is>
          <t>Gastos: facturas recibidas</t>
        </is>
      </c>
    </row>
    <row r="3">
      <c r="B3" s="2" t="inlineStr">
        <is>
          <t>Una fila por gasto. % deducible de IVA y % de afectación al IRPF editables (por ejemplo, suministros en casa).</t>
        </is>
      </c>
    </row>
    <row r="4" ht="32" customHeight="1">
      <c r="A4" s="3" t="inlineStr">
        <is>
          <t>Fecha</t>
        </is>
      </c>
      <c r="B4" s="3" t="inlineStr">
        <is>
          <t>Proveedor</t>
        </is>
      </c>
      <c r="C4" s="3" t="inlineStr">
        <is>
          <t>NIF proveedor</t>
        </is>
      </c>
      <c r="D4" s="3" t="inlineStr">
        <is>
          <t>Concepto</t>
        </is>
      </c>
      <c r="E4" s="3" t="inlineStr">
        <is>
          <t>Categoría</t>
        </is>
      </c>
      <c r="F4" s="3" t="inlineStr">
        <is>
          <t>Base imponible</t>
        </is>
      </c>
      <c r="G4" s="3" t="inlineStr">
        <is>
          <t>% IVA</t>
        </is>
      </c>
      <c r="H4" s="3" t="inlineStr">
        <is>
          <t>Cuota IVA</t>
        </is>
      </c>
      <c r="I4" s="3" t="inlineStr">
        <is>
          <t>% IVA deducible</t>
        </is>
      </c>
      <c r="J4" s="3" t="inlineStr">
        <is>
          <t>IVA deducible</t>
        </is>
      </c>
      <c r="K4" s="3" t="inlineStr">
        <is>
          <t>% afectación IRPF</t>
        </is>
      </c>
      <c r="L4" s="3" t="inlineStr">
        <is>
          <t>Gasto deducible IRPF</t>
        </is>
      </c>
      <c r="M4" s="3" t="inlineStr">
        <is>
          <t>Trimestre</t>
        </is>
      </c>
      <c r="N4" s="3" t="inlineStr">
        <is>
          <t>Mes</t>
        </is>
      </c>
    </row>
    <row r="5">
      <c r="A5" s="11" t="n"/>
      <c r="B5" s="12" t="n"/>
      <c r="C5" s="12" t="n"/>
      <c r="D5" s="12" t="n"/>
      <c r="E5" s="12" t="n"/>
      <c r="F5" s="13" t="n"/>
      <c r="G5" s="14" t="n"/>
      <c r="H5" s="15">
        <f>IF($F5="","",ROUND($F5*$G5,2))</f>
        <v/>
      </c>
      <c r="I5" s="14" t="n"/>
      <c r="J5" s="15">
        <f>IF($F5="","",ROUND($H5*IF($I5="",1,$I5),2))</f>
        <v/>
      </c>
      <c r="K5" s="14" t="n"/>
      <c r="L5" s="15">
        <f>IF($F5="","",ROUND(($F5+$H5-$J5)*IF($K5="",1,$K5),2))</f>
        <v/>
      </c>
      <c r="M5">
        <f>IF(OR($A5="",$F5=""),"",IF(YEAR($A5)=Inicio!$C$6,ROUNDUP(MONTH($A5)/3,0),"Otro año"))</f>
        <v/>
      </c>
      <c r="N5">
        <f>IF(OR($A5="",$F5=""),"",IF(YEAR($A5)=Inicio!$C$6,MONTH($A5),""))</f>
        <v/>
      </c>
      <c r="P5" t="inlineStr">
        <is>
          <t>Cuota autónomos</t>
        </is>
      </c>
    </row>
    <row r="6">
      <c r="A6" s="11" t="n"/>
      <c r="B6" s="12" t="n"/>
      <c r="C6" s="12" t="n"/>
      <c r="D6" s="12" t="n"/>
      <c r="E6" s="12" t="n"/>
      <c r="F6" s="13" t="n"/>
      <c r="G6" s="14" t="n"/>
      <c r="H6" s="15">
        <f>IF($F6="","",ROUND($F6*$G6,2))</f>
        <v/>
      </c>
      <c r="I6" s="14" t="n"/>
      <c r="J6" s="15">
        <f>IF($F6="","",ROUND($H6*IF($I6="",1,$I6),2))</f>
        <v/>
      </c>
      <c r="K6" s="14" t="n"/>
      <c r="L6" s="15">
        <f>IF($F6="","",ROUND(($F6+$H6-$J6)*IF($K6="",1,$K6),2))</f>
        <v/>
      </c>
      <c r="M6">
        <f>IF(OR($A6="",$F6=""),"",IF(YEAR($A6)=Inicio!$C$6,ROUNDUP(MONTH($A6)/3,0),"Otro año"))</f>
        <v/>
      </c>
      <c r="N6">
        <f>IF(OR($A6="",$F6=""),"",IF(YEAR($A6)=Inicio!$C$6,MONTH($A6),""))</f>
        <v/>
      </c>
      <c r="P6" t="inlineStr">
        <is>
          <t>Compras / mercaderías</t>
        </is>
      </c>
    </row>
    <row r="7">
      <c r="A7" s="11" t="n"/>
      <c r="B7" s="12" t="n"/>
      <c r="C7" s="12" t="n"/>
      <c r="D7" s="12" t="n"/>
      <c r="E7" s="12" t="n"/>
      <c r="F7" s="13" t="n"/>
      <c r="G7" s="14" t="n"/>
      <c r="H7" s="15">
        <f>IF($F7="","",ROUND($F7*$G7,2))</f>
        <v/>
      </c>
      <c r="I7" s="14" t="n"/>
      <c r="J7" s="15">
        <f>IF($F7="","",ROUND($H7*IF($I7="",1,$I7),2))</f>
        <v/>
      </c>
      <c r="K7" s="14" t="n"/>
      <c r="L7" s="15">
        <f>IF($F7="","",ROUND(($F7+$H7-$J7)*IF($K7="",1,$K7),2))</f>
        <v/>
      </c>
      <c r="M7">
        <f>IF(OR($A7="",$F7=""),"",IF(YEAR($A7)=Inicio!$C$6,ROUNDUP(MONTH($A7)/3,0),"Otro año"))</f>
        <v/>
      </c>
      <c r="N7">
        <f>IF(OR($A7="",$F7=""),"",IF(YEAR($A7)=Inicio!$C$6,MONTH($A7),""))</f>
        <v/>
      </c>
      <c r="P7" t="inlineStr">
        <is>
          <t>Alquiler</t>
        </is>
      </c>
    </row>
    <row r="8">
      <c r="A8" s="11" t="n"/>
      <c r="B8" s="12" t="n"/>
      <c r="C8" s="12" t="n"/>
      <c r="D8" s="12" t="n"/>
      <c r="E8" s="12" t="n"/>
      <c r="F8" s="13" t="n"/>
      <c r="G8" s="14" t="n"/>
      <c r="H8" s="15">
        <f>IF($F8="","",ROUND($F8*$G8,2))</f>
        <v/>
      </c>
      <c r="I8" s="14" t="n"/>
      <c r="J8" s="15">
        <f>IF($F8="","",ROUND($H8*IF($I8="",1,$I8),2))</f>
        <v/>
      </c>
      <c r="K8" s="14" t="n"/>
      <c r="L8" s="15">
        <f>IF($F8="","",ROUND(($F8+$H8-$J8)*IF($K8="",1,$K8),2))</f>
        <v/>
      </c>
      <c r="M8">
        <f>IF(OR($A8="",$F8=""),"",IF(YEAR($A8)=Inicio!$C$6,ROUNDUP(MONTH($A8)/3,0),"Otro año"))</f>
        <v/>
      </c>
      <c r="N8">
        <f>IF(OR($A8="",$F8=""),"",IF(YEAR($A8)=Inicio!$C$6,MONTH($A8),""))</f>
        <v/>
      </c>
      <c r="P8" t="inlineStr">
        <is>
          <t>Suministros</t>
        </is>
      </c>
    </row>
    <row r="9">
      <c r="A9" s="11" t="n"/>
      <c r="B9" s="12" t="n"/>
      <c r="C9" s="12" t="n"/>
      <c r="D9" s="12" t="n"/>
      <c r="E9" s="12" t="n"/>
      <c r="F9" s="13" t="n"/>
      <c r="G9" s="14" t="n"/>
      <c r="H9" s="15">
        <f>IF($F9="","",ROUND($F9*$G9,2))</f>
        <v/>
      </c>
      <c r="I9" s="14" t="n"/>
      <c r="J9" s="15">
        <f>IF($F9="","",ROUND($H9*IF($I9="",1,$I9),2))</f>
        <v/>
      </c>
      <c r="K9" s="14" t="n"/>
      <c r="L9" s="15">
        <f>IF($F9="","",ROUND(($F9+$H9-$J9)*IF($K9="",1,$K9),2))</f>
        <v/>
      </c>
      <c r="M9">
        <f>IF(OR($A9="",$F9=""),"",IF(YEAR($A9)=Inicio!$C$6,ROUNDUP(MONTH($A9)/3,0),"Otro año"))</f>
        <v/>
      </c>
      <c r="N9">
        <f>IF(OR($A9="",$F9=""),"",IF(YEAR($A9)=Inicio!$C$6,MONTH($A9),""))</f>
        <v/>
      </c>
      <c r="P9" t="inlineStr">
        <is>
          <t>Software y suscripciones</t>
        </is>
      </c>
    </row>
    <row r="10">
      <c r="A10" s="11" t="n"/>
      <c r="B10" s="12" t="n"/>
      <c r="C10" s="12" t="n"/>
      <c r="D10" s="12" t="n"/>
      <c r="E10" s="12" t="n"/>
      <c r="F10" s="13" t="n"/>
      <c r="G10" s="14" t="n"/>
      <c r="H10" s="15">
        <f>IF($F10="","",ROUND($F10*$G10,2))</f>
        <v/>
      </c>
      <c r="I10" s="14" t="n"/>
      <c r="J10" s="15">
        <f>IF($F10="","",ROUND($H10*IF($I10="",1,$I10),2))</f>
        <v/>
      </c>
      <c r="K10" s="14" t="n"/>
      <c r="L10" s="15">
        <f>IF($F10="","",ROUND(($F10+$H10-$J10)*IF($K10="",1,$K10),2))</f>
        <v/>
      </c>
      <c r="M10">
        <f>IF(OR($A10="",$F10=""),"",IF(YEAR($A10)=Inicio!$C$6,ROUNDUP(MONTH($A10)/3,0),"Otro año"))</f>
        <v/>
      </c>
      <c r="N10">
        <f>IF(OR($A10="",$F10=""),"",IF(YEAR($A10)=Inicio!$C$6,MONTH($A10),""))</f>
        <v/>
      </c>
      <c r="P10" t="inlineStr">
        <is>
          <t>Teléfono e internet</t>
        </is>
      </c>
    </row>
    <row r="11">
      <c r="A11" s="11" t="n"/>
      <c r="B11" s="12" t="n"/>
      <c r="C11" s="12" t="n"/>
      <c r="D11" s="12" t="n"/>
      <c r="E11" s="12" t="n"/>
      <c r="F11" s="13" t="n"/>
      <c r="G11" s="14" t="n"/>
      <c r="H11" s="15">
        <f>IF($F11="","",ROUND($F11*$G11,2))</f>
        <v/>
      </c>
      <c r="I11" s="14" t="n"/>
      <c r="J11" s="15">
        <f>IF($F11="","",ROUND($H11*IF($I11="",1,$I11),2))</f>
        <v/>
      </c>
      <c r="K11" s="14" t="n"/>
      <c r="L11" s="15">
        <f>IF($F11="","",ROUND(($F11+$H11-$J11)*IF($K11="",1,$K11),2))</f>
        <v/>
      </c>
      <c r="M11">
        <f>IF(OR($A11="",$F11=""),"",IF(YEAR($A11)=Inicio!$C$6,ROUNDUP(MONTH($A11)/3,0),"Otro año"))</f>
        <v/>
      </c>
      <c r="N11">
        <f>IF(OR($A11="",$F11=""),"",IF(YEAR($A11)=Inicio!$C$6,MONTH($A11),""))</f>
        <v/>
      </c>
      <c r="P11" t="inlineStr">
        <is>
          <t>Material de oficina</t>
        </is>
      </c>
    </row>
    <row r="12">
      <c r="A12" s="11" t="n"/>
      <c r="B12" s="12" t="n"/>
      <c r="C12" s="12" t="n"/>
      <c r="D12" s="12" t="n"/>
      <c r="E12" s="12" t="n"/>
      <c r="F12" s="13" t="n"/>
      <c r="G12" s="14" t="n"/>
      <c r="H12" s="15">
        <f>IF($F12="","",ROUND($F12*$G12,2))</f>
        <v/>
      </c>
      <c r="I12" s="14" t="n"/>
      <c r="J12" s="15">
        <f>IF($F12="","",ROUND($H12*IF($I12="",1,$I12),2))</f>
        <v/>
      </c>
      <c r="K12" s="14" t="n"/>
      <c r="L12" s="15">
        <f>IF($F12="","",ROUND(($F12+$H12-$J12)*IF($K12="",1,$K12),2))</f>
        <v/>
      </c>
      <c r="M12">
        <f>IF(OR($A12="",$F12=""),"",IF(YEAR($A12)=Inicio!$C$6,ROUNDUP(MONTH($A12)/3,0),"Otro año"))</f>
        <v/>
      </c>
      <c r="N12">
        <f>IF(OR($A12="",$F12=""),"",IF(YEAR($A12)=Inicio!$C$6,MONTH($A12),""))</f>
        <v/>
      </c>
      <c r="P12" t="inlineStr">
        <is>
          <t>Formación</t>
        </is>
      </c>
    </row>
    <row r="13">
      <c r="A13" s="11" t="n"/>
      <c r="B13" s="12" t="n"/>
      <c r="C13" s="12" t="n"/>
      <c r="D13" s="12" t="n"/>
      <c r="E13" s="12" t="n"/>
      <c r="F13" s="13" t="n"/>
      <c r="G13" s="14" t="n"/>
      <c r="H13" s="15">
        <f>IF($F13="","",ROUND($F13*$G13,2))</f>
        <v/>
      </c>
      <c r="I13" s="14" t="n"/>
      <c r="J13" s="15">
        <f>IF($F13="","",ROUND($H13*IF($I13="",1,$I13),2))</f>
        <v/>
      </c>
      <c r="K13" s="14" t="n"/>
      <c r="L13" s="15">
        <f>IF($F13="","",ROUND(($F13+$H13-$J13)*IF($K13="",1,$K13),2))</f>
        <v/>
      </c>
      <c r="M13">
        <f>IF(OR($A13="",$F13=""),"",IF(YEAR($A13)=Inicio!$C$6,ROUNDUP(MONTH($A13)/3,0),"Otro año"))</f>
        <v/>
      </c>
      <c r="N13">
        <f>IF(OR($A13="",$F13=""),"",IF(YEAR($A13)=Inicio!$C$6,MONTH($A13),""))</f>
        <v/>
      </c>
      <c r="P13" t="inlineStr">
        <is>
          <t>Gestoría y asesoría</t>
        </is>
      </c>
    </row>
    <row r="14">
      <c r="A14" s="11" t="n"/>
      <c r="B14" s="12" t="n"/>
      <c r="C14" s="12" t="n"/>
      <c r="D14" s="12" t="n"/>
      <c r="E14" s="12" t="n"/>
      <c r="F14" s="13" t="n"/>
      <c r="G14" s="14" t="n"/>
      <c r="H14" s="15">
        <f>IF($F14="","",ROUND($F14*$G14,2))</f>
        <v/>
      </c>
      <c r="I14" s="14" t="n"/>
      <c r="J14" s="15">
        <f>IF($F14="","",ROUND($H14*IF($I14="",1,$I14),2))</f>
        <v/>
      </c>
      <c r="K14" s="14" t="n"/>
      <c r="L14" s="15">
        <f>IF($F14="","",ROUND(($F14+$H14-$J14)*IF($K14="",1,$K14),2))</f>
        <v/>
      </c>
      <c r="M14">
        <f>IF(OR($A14="",$F14=""),"",IF(YEAR($A14)=Inicio!$C$6,ROUNDUP(MONTH($A14)/3,0),"Otro año"))</f>
        <v/>
      </c>
      <c r="N14">
        <f>IF(OR($A14="",$F14=""),"",IF(YEAR($A14)=Inicio!$C$6,MONTH($A14),""))</f>
        <v/>
      </c>
      <c r="P14" t="inlineStr">
        <is>
          <t>Publicidad</t>
        </is>
      </c>
    </row>
    <row r="15">
      <c r="A15" s="11" t="n"/>
      <c r="B15" s="12" t="n"/>
      <c r="C15" s="12" t="n"/>
      <c r="D15" s="12" t="n"/>
      <c r="E15" s="12" t="n"/>
      <c r="F15" s="13" t="n"/>
      <c r="G15" s="14" t="n"/>
      <c r="H15" s="15">
        <f>IF($F15="","",ROUND($F15*$G15,2))</f>
        <v/>
      </c>
      <c r="I15" s="14" t="n"/>
      <c r="J15" s="15">
        <f>IF($F15="","",ROUND($H15*IF($I15="",1,$I15),2))</f>
        <v/>
      </c>
      <c r="K15" s="14" t="n"/>
      <c r="L15" s="15">
        <f>IF($F15="","",ROUND(($F15+$H15-$J15)*IF($K15="",1,$K15),2))</f>
        <v/>
      </c>
      <c r="M15">
        <f>IF(OR($A15="",$F15=""),"",IF(YEAR($A15)=Inicio!$C$6,ROUNDUP(MONTH($A15)/3,0),"Otro año"))</f>
        <v/>
      </c>
      <c r="N15">
        <f>IF(OR($A15="",$F15=""),"",IF(YEAR($A15)=Inicio!$C$6,MONTH($A15),""))</f>
        <v/>
      </c>
      <c r="P15" t="inlineStr">
        <is>
          <t>Vehículo y desplazamientos</t>
        </is>
      </c>
    </row>
    <row r="16">
      <c r="A16" s="11" t="n"/>
      <c r="B16" s="12" t="n"/>
      <c r="C16" s="12" t="n"/>
      <c r="D16" s="12" t="n"/>
      <c r="E16" s="12" t="n"/>
      <c r="F16" s="13" t="n"/>
      <c r="G16" s="14" t="n"/>
      <c r="H16" s="15">
        <f>IF($F16="","",ROUND($F16*$G16,2))</f>
        <v/>
      </c>
      <c r="I16" s="14" t="n"/>
      <c r="J16" s="15">
        <f>IF($F16="","",ROUND($H16*IF($I16="",1,$I16),2))</f>
        <v/>
      </c>
      <c r="K16" s="14" t="n"/>
      <c r="L16" s="15">
        <f>IF($F16="","",ROUND(($F16+$H16-$J16)*IF($K16="",1,$K16),2))</f>
        <v/>
      </c>
      <c r="M16">
        <f>IF(OR($A16="",$F16=""),"",IF(YEAR($A16)=Inicio!$C$6,ROUNDUP(MONTH($A16)/3,0),"Otro año"))</f>
        <v/>
      </c>
      <c r="N16">
        <f>IF(OR($A16="",$F16=""),"",IF(YEAR($A16)=Inicio!$C$6,MONTH($A16),""))</f>
        <v/>
      </c>
      <c r="P16" t="inlineStr">
        <is>
          <t>Seguros</t>
        </is>
      </c>
    </row>
    <row r="17">
      <c r="A17" s="11" t="n"/>
      <c r="B17" s="12" t="n"/>
      <c r="C17" s="12" t="n"/>
      <c r="D17" s="12" t="n"/>
      <c r="E17" s="12" t="n"/>
      <c r="F17" s="13" t="n"/>
      <c r="G17" s="14" t="n"/>
      <c r="H17" s="15">
        <f>IF($F17="","",ROUND($F17*$G17,2))</f>
        <v/>
      </c>
      <c r="I17" s="14" t="n"/>
      <c r="J17" s="15">
        <f>IF($F17="","",ROUND($H17*IF($I17="",1,$I17),2))</f>
        <v/>
      </c>
      <c r="K17" s="14" t="n"/>
      <c r="L17" s="15">
        <f>IF($F17="","",ROUND(($F17+$H17-$J17)*IF($K17="",1,$K17),2))</f>
        <v/>
      </c>
      <c r="M17">
        <f>IF(OR($A17="",$F17=""),"",IF(YEAR($A17)=Inicio!$C$6,ROUNDUP(MONTH($A17)/3,0),"Otro año"))</f>
        <v/>
      </c>
      <c r="N17">
        <f>IF(OR($A17="",$F17=""),"",IF(YEAR($A17)=Inicio!$C$6,MONTH($A17),""))</f>
        <v/>
      </c>
      <c r="P17" t="inlineStr">
        <is>
          <t>Comisiones bancarias</t>
        </is>
      </c>
    </row>
    <row r="18">
      <c r="A18" s="11" t="n"/>
      <c r="B18" s="12" t="n"/>
      <c r="C18" s="12" t="n"/>
      <c r="D18" s="12" t="n"/>
      <c r="E18" s="12" t="n"/>
      <c r="F18" s="13" t="n"/>
      <c r="G18" s="14" t="n"/>
      <c r="H18" s="15">
        <f>IF($F18="","",ROUND($F18*$G18,2))</f>
        <v/>
      </c>
      <c r="I18" s="14" t="n"/>
      <c r="J18" s="15">
        <f>IF($F18="","",ROUND($H18*IF($I18="",1,$I18),2))</f>
        <v/>
      </c>
      <c r="K18" s="14" t="n"/>
      <c r="L18" s="15">
        <f>IF($F18="","",ROUND(($F18+$H18-$J18)*IF($K18="",1,$K18),2))</f>
        <v/>
      </c>
      <c r="M18">
        <f>IF(OR($A18="",$F18=""),"",IF(YEAR($A18)=Inicio!$C$6,ROUNDUP(MONTH($A18)/3,0),"Otro año"))</f>
        <v/>
      </c>
      <c r="N18">
        <f>IF(OR($A18="",$F18=""),"",IF(YEAR($A18)=Inicio!$C$6,MONTH($A18),""))</f>
        <v/>
      </c>
      <c r="P18" t="inlineStr">
        <is>
          <t>Otros</t>
        </is>
      </c>
    </row>
    <row r="19">
      <c r="A19" s="11" t="n"/>
      <c r="B19" s="12" t="n"/>
      <c r="C19" s="12" t="n"/>
      <c r="D19" s="12" t="n"/>
      <c r="E19" s="12" t="n"/>
      <c r="F19" s="13" t="n"/>
      <c r="G19" s="14" t="n"/>
      <c r="H19" s="15">
        <f>IF($F19="","",ROUND($F19*$G19,2))</f>
        <v/>
      </c>
      <c r="I19" s="14" t="n"/>
      <c r="J19" s="15">
        <f>IF($F19="","",ROUND($H19*IF($I19="",1,$I19),2))</f>
        <v/>
      </c>
      <c r="K19" s="14" t="n"/>
      <c r="L19" s="15">
        <f>IF($F19="","",ROUND(($F19+$H19-$J19)*IF($K19="",1,$K19),2))</f>
        <v/>
      </c>
      <c r="M19">
        <f>IF(OR($A19="",$F19=""),"",IF(YEAR($A19)=Inicio!$C$6,ROUNDUP(MONTH($A19)/3,0),"Otro año"))</f>
        <v/>
      </c>
      <c r="N19">
        <f>IF(OR($A19="",$F19=""),"",IF(YEAR($A19)=Inicio!$C$6,MONTH($A19),""))</f>
        <v/>
      </c>
    </row>
    <row r="20">
      <c r="A20" s="11" t="n"/>
      <c r="B20" s="12" t="n"/>
      <c r="C20" s="12" t="n"/>
      <c r="D20" s="12" t="n"/>
      <c r="E20" s="12" t="n"/>
      <c r="F20" s="13" t="n"/>
      <c r="G20" s="14" t="n"/>
      <c r="H20" s="15">
        <f>IF($F20="","",ROUND($F20*$G20,2))</f>
        <v/>
      </c>
      <c r="I20" s="14" t="n"/>
      <c r="J20" s="15">
        <f>IF($F20="","",ROUND($H20*IF($I20="",1,$I20),2))</f>
        <v/>
      </c>
      <c r="K20" s="14" t="n"/>
      <c r="L20" s="15">
        <f>IF($F20="","",ROUND(($F20+$H20-$J20)*IF($K20="",1,$K20),2))</f>
        <v/>
      </c>
      <c r="M20">
        <f>IF(OR($A20="",$F20=""),"",IF(YEAR($A20)=Inicio!$C$6,ROUNDUP(MONTH($A20)/3,0),"Otro año"))</f>
        <v/>
      </c>
      <c r="N20">
        <f>IF(OR($A20="",$F20=""),"",IF(YEAR($A20)=Inicio!$C$6,MONTH($A20),""))</f>
        <v/>
      </c>
    </row>
    <row r="21">
      <c r="A21" s="11" t="n"/>
      <c r="B21" s="12" t="n"/>
      <c r="C21" s="12" t="n"/>
      <c r="D21" s="12" t="n"/>
      <c r="E21" s="12" t="n"/>
      <c r="F21" s="13" t="n"/>
      <c r="G21" s="14" t="n"/>
      <c r="H21" s="15">
        <f>IF($F21="","",ROUND($F21*$G21,2))</f>
        <v/>
      </c>
      <c r="I21" s="14" t="n"/>
      <c r="J21" s="15">
        <f>IF($F21="","",ROUND($H21*IF($I21="",1,$I21),2))</f>
        <v/>
      </c>
      <c r="K21" s="14" t="n"/>
      <c r="L21" s="15">
        <f>IF($F21="","",ROUND(($F21+$H21-$J21)*IF($K21="",1,$K21),2))</f>
        <v/>
      </c>
      <c r="M21">
        <f>IF(OR($A21="",$F21=""),"",IF(YEAR($A21)=Inicio!$C$6,ROUNDUP(MONTH($A21)/3,0),"Otro año"))</f>
        <v/>
      </c>
      <c r="N21">
        <f>IF(OR($A21="",$F21=""),"",IF(YEAR($A21)=Inicio!$C$6,MONTH($A21),""))</f>
        <v/>
      </c>
    </row>
    <row r="22">
      <c r="A22" s="11" t="n"/>
      <c r="B22" s="12" t="n"/>
      <c r="C22" s="12" t="n"/>
      <c r="D22" s="12" t="n"/>
      <c r="E22" s="12" t="n"/>
      <c r="F22" s="13" t="n"/>
      <c r="G22" s="14" t="n"/>
      <c r="H22" s="15">
        <f>IF($F22="","",ROUND($F22*$G22,2))</f>
        <v/>
      </c>
      <c r="I22" s="14" t="n"/>
      <c r="J22" s="15">
        <f>IF($F22="","",ROUND($H22*IF($I22="",1,$I22),2))</f>
        <v/>
      </c>
      <c r="K22" s="14" t="n"/>
      <c r="L22" s="15">
        <f>IF($F22="","",ROUND(($F22+$H22-$J22)*IF($K22="",1,$K22),2))</f>
        <v/>
      </c>
      <c r="M22">
        <f>IF(OR($A22="",$F22=""),"",IF(YEAR($A22)=Inicio!$C$6,ROUNDUP(MONTH($A22)/3,0),"Otro año"))</f>
        <v/>
      </c>
      <c r="N22">
        <f>IF(OR($A22="",$F22=""),"",IF(YEAR($A22)=Inicio!$C$6,MONTH($A22),""))</f>
        <v/>
      </c>
    </row>
    <row r="23">
      <c r="A23" s="11" t="n"/>
      <c r="B23" s="12" t="n"/>
      <c r="C23" s="12" t="n"/>
      <c r="D23" s="12" t="n"/>
      <c r="E23" s="12" t="n"/>
      <c r="F23" s="13" t="n"/>
      <c r="G23" s="14" t="n"/>
      <c r="H23" s="15">
        <f>IF($F23="","",ROUND($F23*$G23,2))</f>
        <v/>
      </c>
      <c r="I23" s="14" t="n"/>
      <c r="J23" s="15">
        <f>IF($F23="","",ROUND($H23*IF($I23="",1,$I23),2))</f>
        <v/>
      </c>
      <c r="K23" s="14" t="n"/>
      <c r="L23" s="15">
        <f>IF($F23="","",ROUND(($F23+$H23-$J23)*IF($K23="",1,$K23),2))</f>
        <v/>
      </c>
      <c r="M23">
        <f>IF(OR($A23="",$F23=""),"",IF(YEAR($A23)=Inicio!$C$6,ROUNDUP(MONTH($A23)/3,0),"Otro año"))</f>
        <v/>
      </c>
      <c r="N23">
        <f>IF(OR($A23="",$F23=""),"",IF(YEAR($A23)=Inicio!$C$6,MONTH($A23),""))</f>
        <v/>
      </c>
    </row>
    <row r="24">
      <c r="A24" s="11" t="n"/>
      <c r="B24" s="12" t="n"/>
      <c r="C24" s="12" t="n"/>
      <c r="D24" s="12" t="n"/>
      <c r="E24" s="12" t="n"/>
      <c r="F24" s="13" t="n"/>
      <c r="G24" s="14" t="n"/>
      <c r="H24" s="15">
        <f>IF($F24="","",ROUND($F24*$G24,2))</f>
        <v/>
      </c>
      <c r="I24" s="14" t="n"/>
      <c r="J24" s="15">
        <f>IF($F24="","",ROUND($H24*IF($I24="",1,$I24),2))</f>
        <v/>
      </c>
      <c r="K24" s="14" t="n"/>
      <c r="L24" s="15">
        <f>IF($F24="","",ROUND(($F24+$H24-$J24)*IF($K24="",1,$K24),2))</f>
        <v/>
      </c>
      <c r="M24">
        <f>IF(OR($A24="",$F24=""),"",IF(YEAR($A24)=Inicio!$C$6,ROUNDUP(MONTH($A24)/3,0),"Otro año"))</f>
        <v/>
      </c>
      <c r="N24">
        <f>IF(OR($A24="",$F24=""),"",IF(YEAR($A24)=Inicio!$C$6,MONTH($A24),""))</f>
        <v/>
      </c>
    </row>
    <row r="25">
      <c r="A25" s="11" t="n"/>
      <c r="B25" s="12" t="n"/>
      <c r="C25" s="12" t="n"/>
      <c r="D25" s="12" t="n"/>
      <c r="E25" s="12" t="n"/>
      <c r="F25" s="13" t="n"/>
      <c r="G25" s="14" t="n"/>
      <c r="H25" s="15">
        <f>IF($F25="","",ROUND($F25*$G25,2))</f>
        <v/>
      </c>
      <c r="I25" s="14" t="n"/>
      <c r="J25" s="15">
        <f>IF($F25="","",ROUND($H25*IF($I25="",1,$I25),2))</f>
        <v/>
      </c>
      <c r="K25" s="14" t="n"/>
      <c r="L25" s="15">
        <f>IF($F25="","",ROUND(($F25+$H25-$J25)*IF($K25="",1,$K25),2))</f>
        <v/>
      </c>
      <c r="M25">
        <f>IF(OR($A25="",$F25=""),"",IF(YEAR($A25)=Inicio!$C$6,ROUNDUP(MONTH($A25)/3,0),"Otro año"))</f>
        <v/>
      </c>
      <c r="N25">
        <f>IF(OR($A25="",$F25=""),"",IF(YEAR($A25)=Inicio!$C$6,MONTH($A25),""))</f>
        <v/>
      </c>
    </row>
    <row r="26">
      <c r="A26" s="11" t="n"/>
      <c r="B26" s="12" t="n"/>
      <c r="C26" s="12" t="n"/>
      <c r="D26" s="12" t="n"/>
      <c r="E26" s="12" t="n"/>
      <c r="F26" s="13" t="n"/>
      <c r="G26" s="14" t="n"/>
      <c r="H26" s="15">
        <f>IF($F26="","",ROUND($F26*$G26,2))</f>
        <v/>
      </c>
      <c r="I26" s="14" t="n"/>
      <c r="J26" s="15">
        <f>IF($F26="","",ROUND($H26*IF($I26="",1,$I26),2))</f>
        <v/>
      </c>
      <c r="K26" s="14" t="n"/>
      <c r="L26" s="15">
        <f>IF($F26="","",ROUND(($F26+$H26-$J26)*IF($K26="",1,$K26),2))</f>
        <v/>
      </c>
      <c r="M26">
        <f>IF(OR($A26="",$F26=""),"",IF(YEAR($A26)=Inicio!$C$6,ROUNDUP(MONTH($A26)/3,0),"Otro año"))</f>
        <v/>
      </c>
      <c r="N26">
        <f>IF(OR($A26="",$F26=""),"",IF(YEAR($A26)=Inicio!$C$6,MONTH($A26),""))</f>
        <v/>
      </c>
    </row>
    <row r="27">
      <c r="A27" s="11" t="n"/>
      <c r="B27" s="12" t="n"/>
      <c r="C27" s="12" t="n"/>
      <c r="D27" s="12" t="n"/>
      <c r="E27" s="12" t="n"/>
      <c r="F27" s="13" t="n"/>
      <c r="G27" s="14" t="n"/>
      <c r="H27" s="15">
        <f>IF($F27="","",ROUND($F27*$G27,2))</f>
        <v/>
      </c>
      <c r="I27" s="14" t="n"/>
      <c r="J27" s="15">
        <f>IF($F27="","",ROUND($H27*IF($I27="",1,$I27),2))</f>
        <v/>
      </c>
      <c r="K27" s="14" t="n"/>
      <c r="L27" s="15">
        <f>IF($F27="","",ROUND(($F27+$H27-$J27)*IF($K27="",1,$K27),2))</f>
        <v/>
      </c>
      <c r="M27">
        <f>IF(OR($A27="",$F27=""),"",IF(YEAR($A27)=Inicio!$C$6,ROUNDUP(MONTH($A27)/3,0),"Otro año"))</f>
        <v/>
      </c>
      <c r="N27">
        <f>IF(OR($A27="",$F27=""),"",IF(YEAR($A27)=Inicio!$C$6,MONTH($A27),""))</f>
        <v/>
      </c>
    </row>
    <row r="28">
      <c r="A28" s="11" t="n"/>
      <c r="B28" s="12" t="n"/>
      <c r="C28" s="12" t="n"/>
      <c r="D28" s="12" t="n"/>
      <c r="E28" s="12" t="n"/>
      <c r="F28" s="13" t="n"/>
      <c r="G28" s="14" t="n"/>
      <c r="H28" s="15">
        <f>IF($F28="","",ROUND($F28*$G28,2))</f>
        <v/>
      </c>
      <c r="I28" s="14" t="n"/>
      <c r="J28" s="15">
        <f>IF($F28="","",ROUND($H28*IF($I28="",1,$I28),2))</f>
        <v/>
      </c>
      <c r="K28" s="14" t="n"/>
      <c r="L28" s="15">
        <f>IF($F28="","",ROUND(($F28+$H28-$J28)*IF($K28="",1,$K28),2))</f>
        <v/>
      </c>
      <c r="M28">
        <f>IF(OR($A28="",$F28=""),"",IF(YEAR($A28)=Inicio!$C$6,ROUNDUP(MONTH($A28)/3,0),"Otro año"))</f>
        <v/>
      </c>
      <c r="N28">
        <f>IF(OR($A28="",$F28=""),"",IF(YEAR($A28)=Inicio!$C$6,MONTH($A28),""))</f>
        <v/>
      </c>
    </row>
    <row r="29">
      <c r="A29" s="11" t="n"/>
      <c r="B29" s="12" t="n"/>
      <c r="C29" s="12" t="n"/>
      <c r="D29" s="12" t="n"/>
      <c r="E29" s="12" t="n"/>
      <c r="F29" s="13" t="n"/>
      <c r="G29" s="14" t="n"/>
      <c r="H29" s="15">
        <f>IF($F29="","",ROUND($F29*$G29,2))</f>
        <v/>
      </c>
      <c r="I29" s="14" t="n"/>
      <c r="J29" s="15">
        <f>IF($F29="","",ROUND($H29*IF($I29="",1,$I29),2))</f>
        <v/>
      </c>
      <c r="K29" s="14" t="n"/>
      <c r="L29" s="15">
        <f>IF($F29="","",ROUND(($F29+$H29-$J29)*IF($K29="",1,$K29),2))</f>
        <v/>
      </c>
      <c r="M29">
        <f>IF(OR($A29="",$F29=""),"",IF(YEAR($A29)=Inicio!$C$6,ROUNDUP(MONTH($A29)/3,0),"Otro año"))</f>
        <v/>
      </c>
      <c r="N29">
        <f>IF(OR($A29="",$F29=""),"",IF(YEAR($A29)=Inicio!$C$6,MONTH($A29),""))</f>
        <v/>
      </c>
    </row>
    <row r="30">
      <c r="A30" s="11" t="n"/>
      <c r="B30" s="12" t="n"/>
      <c r="C30" s="12" t="n"/>
      <c r="D30" s="12" t="n"/>
      <c r="E30" s="12" t="n"/>
      <c r="F30" s="13" t="n"/>
      <c r="G30" s="14" t="n"/>
      <c r="H30" s="15">
        <f>IF($F30="","",ROUND($F30*$G30,2))</f>
        <v/>
      </c>
      <c r="I30" s="14" t="n"/>
      <c r="J30" s="15">
        <f>IF($F30="","",ROUND($H30*IF($I30="",1,$I30),2))</f>
        <v/>
      </c>
      <c r="K30" s="14" t="n"/>
      <c r="L30" s="15">
        <f>IF($F30="","",ROUND(($F30+$H30-$J30)*IF($K30="",1,$K30),2))</f>
        <v/>
      </c>
      <c r="M30">
        <f>IF(OR($A30="",$F30=""),"",IF(YEAR($A30)=Inicio!$C$6,ROUNDUP(MONTH($A30)/3,0),"Otro año"))</f>
        <v/>
      </c>
      <c r="N30">
        <f>IF(OR($A30="",$F30=""),"",IF(YEAR($A30)=Inicio!$C$6,MONTH($A30),""))</f>
        <v/>
      </c>
    </row>
    <row r="31">
      <c r="A31" s="11" t="n"/>
      <c r="B31" s="12" t="n"/>
      <c r="C31" s="12" t="n"/>
      <c r="D31" s="12" t="n"/>
      <c r="E31" s="12" t="n"/>
      <c r="F31" s="13" t="n"/>
      <c r="G31" s="14" t="n"/>
      <c r="H31" s="15">
        <f>IF($F31="","",ROUND($F31*$G31,2))</f>
        <v/>
      </c>
      <c r="I31" s="14" t="n"/>
      <c r="J31" s="15">
        <f>IF($F31="","",ROUND($H31*IF($I31="",1,$I31),2))</f>
        <v/>
      </c>
      <c r="K31" s="14" t="n"/>
      <c r="L31" s="15">
        <f>IF($F31="","",ROUND(($F31+$H31-$J31)*IF($K31="",1,$K31),2))</f>
        <v/>
      </c>
      <c r="M31">
        <f>IF(OR($A31="",$F31=""),"",IF(YEAR($A31)=Inicio!$C$6,ROUNDUP(MONTH($A31)/3,0),"Otro año"))</f>
        <v/>
      </c>
      <c r="N31">
        <f>IF(OR($A31="",$F31=""),"",IF(YEAR($A31)=Inicio!$C$6,MONTH($A31),""))</f>
        <v/>
      </c>
    </row>
    <row r="32">
      <c r="A32" s="11" t="n"/>
      <c r="B32" s="12" t="n"/>
      <c r="C32" s="12" t="n"/>
      <c r="D32" s="12" t="n"/>
      <c r="E32" s="12" t="n"/>
      <c r="F32" s="13" t="n"/>
      <c r="G32" s="14" t="n"/>
      <c r="H32" s="15">
        <f>IF($F32="","",ROUND($F32*$G32,2))</f>
        <v/>
      </c>
      <c r="I32" s="14" t="n"/>
      <c r="J32" s="15">
        <f>IF($F32="","",ROUND($H32*IF($I32="",1,$I32),2))</f>
        <v/>
      </c>
      <c r="K32" s="14" t="n"/>
      <c r="L32" s="15">
        <f>IF($F32="","",ROUND(($F32+$H32-$J32)*IF($K32="",1,$K32),2))</f>
        <v/>
      </c>
      <c r="M32">
        <f>IF(OR($A32="",$F32=""),"",IF(YEAR($A32)=Inicio!$C$6,ROUNDUP(MONTH($A32)/3,0),"Otro año"))</f>
        <v/>
      </c>
      <c r="N32">
        <f>IF(OR($A32="",$F32=""),"",IF(YEAR($A32)=Inicio!$C$6,MONTH($A32),""))</f>
        <v/>
      </c>
    </row>
    <row r="33">
      <c r="A33" s="11" t="n"/>
      <c r="B33" s="12" t="n"/>
      <c r="C33" s="12" t="n"/>
      <c r="D33" s="12" t="n"/>
      <c r="E33" s="12" t="n"/>
      <c r="F33" s="13" t="n"/>
      <c r="G33" s="14" t="n"/>
      <c r="H33" s="15">
        <f>IF($F33="","",ROUND($F33*$G33,2))</f>
        <v/>
      </c>
      <c r="I33" s="14" t="n"/>
      <c r="J33" s="15">
        <f>IF($F33="","",ROUND($H33*IF($I33="",1,$I33),2))</f>
        <v/>
      </c>
      <c r="K33" s="14" t="n"/>
      <c r="L33" s="15">
        <f>IF($F33="","",ROUND(($F33+$H33-$J33)*IF($K33="",1,$K33),2))</f>
        <v/>
      </c>
      <c r="M33">
        <f>IF(OR($A33="",$F33=""),"",IF(YEAR($A33)=Inicio!$C$6,ROUNDUP(MONTH($A33)/3,0),"Otro año"))</f>
        <v/>
      </c>
      <c r="N33">
        <f>IF(OR($A33="",$F33=""),"",IF(YEAR($A33)=Inicio!$C$6,MONTH($A33),""))</f>
        <v/>
      </c>
    </row>
    <row r="34">
      <c r="A34" s="11" t="n"/>
      <c r="B34" s="12" t="n"/>
      <c r="C34" s="12" t="n"/>
      <c r="D34" s="12" t="n"/>
      <c r="E34" s="12" t="n"/>
      <c r="F34" s="13" t="n"/>
      <c r="G34" s="14" t="n"/>
      <c r="H34" s="15">
        <f>IF($F34="","",ROUND($F34*$G34,2))</f>
        <v/>
      </c>
      <c r="I34" s="14" t="n"/>
      <c r="J34" s="15">
        <f>IF($F34="","",ROUND($H34*IF($I34="",1,$I34),2))</f>
        <v/>
      </c>
      <c r="K34" s="14" t="n"/>
      <c r="L34" s="15">
        <f>IF($F34="","",ROUND(($F34+$H34-$J34)*IF($K34="",1,$K34),2))</f>
        <v/>
      </c>
      <c r="M34">
        <f>IF(OR($A34="",$F34=""),"",IF(YEAR($A34)=Inicio!$C$6,ROUNDUP(MONTH($A34)/3,0),"Otro año"))</f>
        <v/>
      </c>
      <c r="N34">
        <f>IF(OR($A34="",$F34=""),"",IF(YEAR($A34)=Inicio!$C$6,MONTH($A34),""))</f>
        <v/>
      </c>
    </row>
    <row r="35">
      <c r="A35" s="11" t="n"/>
      <c r="B35" s="12" t="n"/>
      <c r="C35" s="12" t="n"/>
      <c r="D35" s="12" t="n"/>
      <c r="E35" s="12" t="n"/>
      <c r="F35" s="13" t="n"/>
      <c r="G35" s="14" t="n"/>
      <c r="H35" s="15">
        <f>IF($F35="","",ROUND($F35*$G35,2))</f>
        <v/>
      </c>
      <c r="I35" s="14" t="n"/>
      <c r="J35" s="15">
        <f>IF($F35="","",ROUND($H35*IF($I35="",1,$I35),2))</f>
        <v/>
      </c>
      <c r="K35" s="14" t="n"/>
      <c r="L35" s="15">
        <f>IF($F35="","",ROUND(($F35+$H35-$J35)*IF($K35="",1,$K35),2))</f>
        <v/>
      </c>
      <c r="M35">
        <f>IF(OR($A35="",$F35=""),"",IF(YEAR($A35)=Inicio!$C$6,ROUNDUP(MONTH($A35)/3,0),"Otro año"))</f>
        <v/>
      </c>
      <c r="N35">
        <f>IF(OR($A35="",$F35=""),"",IF(YEAR($A35)=Inicio!$C$6,MONTH($A35),""))</f>
        <v/>
      </c>
    </row>
    <row r="36">
      <c r="A36" s="11" t="n"/>
      <c r="B36" s="12" t="n"/>
      <c r="C36" s="12" t="n"/>
      <c r="D36" s="12" t="n"/>
      <c r="E36" s="12" t="n"/>
      <c r="F36" s="13" t="n"/>
      <c r="G36" s="14" t="n"/>
      <c r="H36" s="15">
        <f>IF($F36="","",ROUND($F36*$G36,2))</f>
        <v/>
      </c>
      <c r="I36" s="14" t="n"/>
      <c r="J36" s="15">
        <f>IF($F36="","",ROUND($H36*IF($I36="",1,$I36),2))</f>
        <v/>
      </c>
      <c r="K36" s="14" t="n"/>
      <c r="L36" s="15">
        <f>IF($F36="","",ROUND(($F36+$H36-$J36)*IF($K36="",1,$K36),2))</f>
        <v/>
      </c>
      <c r="M36">
        <f>IF(OR($A36="",$F36=""),"",IF(YEAR($A36)=Inicio!$C$6,ROUNDUP(MONTH($A36)/3,0),"Otro año"))</f>
        <v/>
      </c>
      <c r="N36">
        <f>IF(OR($A36="",$F36=""),"",IF(YEAR($A36)=Inicio!$C$6,MONTH($A36),""))</f>
        <v/>
      </c>
    </row>
    <row r="37">
      <c r="A37" s="11" t="n"/>
      <c r="B37" s="12" t="n"/>
      <c r="C37" s="12" t="n"/>
      <c r="D37" s="12" t="n"/>
      <c r="E37" s="12" t="n"/>
      <c r="F37" s="13" t="n"/>
      <c r="G37" s="14" t="n"/>
      <c r="H37" s="15">
        <f>IF($F37="","",ROUND($F37*$G37,2))</f>
        <v/>
      </c>
      <c r="I37" s="14" t="n"/>
      <c r="J37" s="15">
        <f>IF($F37="","",ROUND($H37*IF($I37="",1,$I37),2))</f>
        <v/>
      </c>
      <c r="K37" s="14" t="n"/>
      <c r="L37" s="15">
        <f>IF($F37="","",ROUND(($F37+$H37-$J37)*IF($K37="",1,$K37),2))</f>
        <v/>
      </c>
      <c r="M37">
        <f>IF(OR($A37="",$F37=""),"",IF(YEAR($A37)=Inicio!$C$6,ROUNDUP(MONTH($A37)/3,0),"Otro año"))</f>
        <v/>
      </c>
      <c r="N37">
        <f>IF(OR($A37="",$F37=""),"",IF(YEAR($A37)=Inicio!$C$6,MONTH($A37),""))</f>
        <v/>
      </c>
    </row>
    <row r="38">
      <c r="A38" s="11" t="n"/>
      <c r="B38" s="12" t="n"/>
      <c r="C38" s="12" t="n"/>
      <c r="D38" s="12" t="n"/>
      <c r="E38" s="12" t="n"/>
      <c r="F38" s="13" t="n"/>
      <c r="G38" s="14" t="n"/>
      <c r="H38" s="15">
        <f>IF($F38="","",ROUND($F38*$G38,2))</f>
        <v/>
      </c>
      <c r="I38" s="14" t="n"/>
      <c r="J38" s="15">
        <f>IF($F38="","",ROUND($H38*IF($I38="",1,$I38),2))</f>
        <v/>
      </c>
      <c r="K38" s="14" t="n"/>
      <c r="L38" s="15">
        <f>IF($F38="","",ROUND(($F38+$H38-$J38)*IF($K38="",1,$K38),2))</f>
        <v/>
      </c>
      <c r="M38">
        <f>IF(OR($A38="",$F38=""),"",IF(YEAR($A38)=Inicio!$C$6,ROUNDUP(MONTH($A38)/3,0),"Otro año"))</f>
        <v/>
      </c>
      <c r="N38">
        <f>IF(OR($A38="",$F38=""),"",IF(YEAR($A38)=Inicio!$C$6,MONTH($A38),""))</f>
        <v/>
      </c>
    </row>
    <row r="39">
      <c r="A39" s="11" t="n"/>
      <c r="B39" s="12" t="n"/>
      <c r="C39" s="12" t="n"/>
      <c r="D39" s="12" t="n"/>
      <c r="E39" s="12" t="n"/>
      <c r="F39" s="13" t="n"/>
      <c r="G39" s="14" t="n"/>
      <c r="H39" s="15">
        <f>IF($F39="","",ROUND($F39*$G39,2))</f>
        <v/>
      </c>
      <c r="I39" s="14" t="n"/>
      <c r="J39" s="15">
        <f>IF($F39="","",ROUND($H39*IF($I39="",1,$I39),2))</f>
        <v/>
      </c>
      <c r="K39" s="14" t="n"/>
      <c r="L39" s="15">
        <f>IF($F39="","",ROUND(($F39+$H39-$J39)*IF($K39="",1,$K39),2))</f>
        <v/>
      </c>
      <c r="M39">
        <f>IF(OR($A39="",$F39=""),"",IF(YEAR($A39)=Inicio!$C$6,ROUNDUP(MONTH($A39)/3,0),"Otro año"))</f>
        <v/>
      </c>
      <c r="N39">
        <f>IF(OR($A39="",$F39=""),"",IF(YEAR($A39)=Inicio!$C$6,MONTH($A39),""))</f>
        <v/>
      </c>
    </row>
    <row r="40">
      <c r="A40" s="11" t="n"/>
      <c r="B40" s="12" t="n"/>
      <c r="C40" s="12" t="n"/>
      <c r="D40" s="12" t="n"/>
      <c r="E40" s="12" t="n"/>
      <c r="F40" s="13" t="n"/>
      <c r="G40" s="14" t="n"/>
      <c r="H40" s="15">
        <f>IF($F40="","",ROUND($F40*$G40,2))</f>
        <v/>
      </c>
      <c r="I40" s="14" t="n"/>
      <c r="J40" s="15">
        <f>IF($F40="","",ROUND($H40*IF($I40="",1,$I40),2))</f>
        <v/>
      </c>
      <c r="K40" s="14" t="n"/>
      <c r="L40" s="15">
        <f>IF($F40="","",ROUND(($F40+$H40-$J40)*IF($K40="",1,$K40),2))</f>
        <v/>
      </c>
      <c r="M40">
        <f>IF(OR($A40="",$F40=""),"",IF(YEAR($A40)=Inicio!$C$6,ROUNDUP(MONTH($A40)/3,0),"Otro año"))</f>
        <v/>
      </c>
      <c r="N40">
        <f>IF(OR($A40="",$F40=""),"",IF(YEAR($A40)=Inicio!$C$6,MONTH($A40),""))</f>
        <v/>
      </c>
    </row>
    <row r="41">
      <c r="A41" s="11" t="n"/>
      <c r="B41" s="12" t="n"/>
      <c r="C41" s="12" t="n"/>
      <c r="D41" s="12" t="n"/>
      <c r="E41" s="12" t="n"/>
      <c r="F41" s="13" t="n"/>
      <c r="G41" s="14" t="n"/>
      <c r="H41" s="15">
        <f>IF($F41="","",ROUND($F41*$G41,2))</f>
        <v/>
      </c>
      <c r="I41" s="14" t="n"/>
      <c r="J41" s="15">
        <f>IF($F41="","",ROUND($H41*IF($I41="",1,$I41),2))</f>
        <v/>
      </c>
      <c r="K41" s="14" t="n"/>
      <c r="L41" s="15">
        <f>IF($F41="","",ROUND(($F41+$H41-$J41)*IF($K41="",1,$K41),2))</f>
        <v/>
      </c>
      <c r="M41">
        <f>IF(OR($A41="",$F41=""),"",IF(YEAR($A41)=Inicio!$C$6,ROUNDUP(MONTH($A41)/3,0),"Otro año"))</f>
        <v/>
      </c>
      <c r="N41">
        <f>IF(OR($A41="",$F41=""),"",IF(YEAR($A41)=Inicio!$C$6,MONTH($A41),""))</f>
        <v/>
      </c>
    </row>
    <row r="42">
      <c r="A42" s="11" t="n"/>
      <c r="B42" s="12" t="n"/>
      <c r="C42" s="12" t="n"/>
      <c r="D42" s="12" t="n"/>
      <c r="E42" s="12" t="n"/>
      <c r="F42" s="13" t="n"/>
      <c r="G42" s="14" t="n"/>
      <c r="H42" s="15">
        <f>IF($F42="","",ROUND($F42*$G42,2))</f>
        <v/>
      </c>
      <c r="I42" s="14" t="n"/>
      <c r="J42" s="15">
        <f>IF($F42="","",ROUND($H42*IF($I42="",1,$I42),2))</f>
        <v/>
      </c>
      <c r="K42" s="14" t="n"/>
      <c r="L42" s="15">
        <f>IF($F42="","",ROUND(($F42+$H42-$J42)*IF($K42="",1,$K42),2))</f>
        <v/>
      </c>
      <c r="M42">
        <f>IF(OR($A42="",$F42=""),"",IF(YEAR($A42)=Inicio!$C$6,ROUNDUP(MONTH($A42)/3,0),"Otro año"))</f>
        <v/>
      </c>
      <c r="N42">
        <f>IF(OR($A42="",$F42=""),"",IF(YEAR($A42)=Inicio!$C$6,MONTH($A42),""))</f>
        <v/>
      </c>
    </row>
    <row r="43">
      <c r="A43" s="11" t="n"/>
      <c r="B43" s="12" t="n"/>
      <c r="C43" s="12" t="n"/>
      <c r="D43" s="12" t="n"/>
      <c r="E43" s="12" t="n"/>
      <c r="F43" s="13" t="n"/>
      <c r="G43" s="14" t="n"/>
      <c r="H43" s="15">
        <f>IF($F43="","",ROUND($F43*$G43,2))</f>
        <v/>
      </c>
      <c r="I43" s="14" t="n"/>
      <c r="J43" s="15">
        <f>IF($F43="","",ROUND($H43*IF($I43="",1,$I43),2))</f>
        <v/>
      </c>
      <c r="K43" s="14" t="n"/>
      <c r="L43" s="15">
        <f>IF($F43="","",ROUND(($F43+$H43-$J43)*IF($K43="",1,$K43),2))</f>
        <v/>
      </c>
      <c r="M43">
        <f>IF(OR($A43="",$F43=""),"",IF(YEAR($A43)=Inicio!$C$6,ROUNDUP(MONTH($A43)/3,0),"Otro año"))</f>
        <v/>
      </c>
      <c r="N43">
        <f>IF(OR($A43="",$F43=""),"",IF(YEAR($A43)=Inicio!$C$6,MONTH($A43),""))</f>
        <v/>
      </c>
    </row>
    <row r="44">
      <c r="A44" s="11" t="n"/>
      <c r="B44" s="12" t="n"/>
      <c r="C44" s="12" t="n"/>
      <c r="D44" s="12" t="n"/>
      <c r="E44" s="12" t="n"/>
      <c r="F44" s="13" t="n"/>
      <c r="G44" s="14" t="n"/>
      <c r="H44" s="15">
        <f>IF($F44="","",ROUND($F44*$G44,2))</f>
        <v/>
      </c>
      <c r="I44" s="14" t="n"/>
      <c r="J44" s="15">
        <f>IF($F44="","",ROUND($H44*IF($I44="",1,$I44),2))</f>
        <v/>
      </c>
      <c r="K44" s="14" t="n"/>
      <c r="L44" s="15">
        <f>IF($F44="","",ROUND(($F44+$H44-$J44)*IF($K44="",1,$K44),2))</f>
        <v/>
      </c>
      <c r="M44">
        <f>IF(OR($A44="",$F44=""),"",IF(YEAR($A44)=Inicio!$C$6,ROUNDUP(MONTH($A44)/3,0),"Otro año"))</f>
        <v/>
      </c>
      <c r="N44">
        <f>IF(OR($A44="",$F44=""),"",IF(YEAR($A44)=Inicio!$C$6,MONTH($A44),""))</f>
        <v/>
      </c>
    </row>
    <row r="45">
      <c r="A45" s="11" t="n"/>
      <c r="B45" s="12" t="n"/>
      <c r="C45" s="12" t="n"/>
      <c r="D45" s="12" t="n"/>
      <c r="E45" s="12" t="n"/>
      <c r="F45" s="13" t="n"/>
      <c r="G45" s="14" t="n"/>
      <c r="H45" s="15">
        <f>IF($F45="","",ROUND($F45*$G45,2))</f>
        <v/>
      </c>
      <c r="I45" s="14" t="n"/>
      <c r="J45" s="15">
        <f>IF($F45="","",ROUND($H45*IF($I45="",1,$I45),2))</f>
        <v/>
      </c>
      <c r="K45" s="14" t="n"/>
      <c r="L45" s="15">
        <f>IF($F45="","",ROUND(($F45+$H45-$J45)*IF($K45="",1,$K45),2))</f>
        <v/>
      </c>
      <c r="M45">
        <f>IF(OR($A45="",$F45=""),"",IF(YEAR($A45)=Inicio!$C$6,ROUNDUP(MONTH($A45)/3,0),"Otro año"))</f>
        <v/>
      </c>
      <c r="N45">
        <f>IF(OR($A45="",$F45=""),"",IF(YEAR($A45)=Inicio!$C$6,MONTH($A45),""))</f>
        <v/>
      </c>
    </row>
    <row r="46">
      <c r="A46" s="11" t="n"/>
      <c r="B46" s="12" t="n"/>
      <c r="C46" s="12" t="n"/>
      <c r="D46" s="12" t="n"/>
      <c r="E46" s="12" t="n"/>
      <c r="F46" s="13" t="n"/>
      <c r="G46" s="14" t="n"/>
      <c r="H46" s="15">
        <f>IF($F46="","",ROUND($F46*$G46,2))</f>
        <v/>
      </c>
      <c r="I46" s="14" t="n"/>
      <c r="J46" s="15">
        <f>IF($F46="","",ROUND($H46*IF($I46="",1,$I46),2))</f>
        <v/>
      </c>
      <c r="K46" s="14" t="n"/>
      <c r="L46" s="15">
        <f>IF($F46="","",ROUND(($F46+$H46-$J46)*IF($K46="",1,$K46),2))</f>
        <v/>
      </c>
      <c r="M46">
        <f>IF(OR($A46="",$F46=""),"",IF(YEAR($A46)=Inicio!$C$6,ROUNDUP(MONTH($A46)/3,0),"Otro año"))</f>
        <v/>
      </c>
      <c r="N46">
        <f>IF(OR($A46="",$F46=""),"",IF(YEAR($A46)=Inicio!$C$6,MONTH($A46),""))</f>
        <v/>
      </c>
    </row>
    <row r="47">
      <c r="A47" s="11" t="n"/>
      <c r="B47" s="12" t="n"/>
      <c r="C47" s="12" t="n"/>
      <c r="D47" s="12" t="n"/>
      <c r="E47" s="12" t="n"/>
      <c r="F47" s="13" t="n"/>
      <c r="G47" s="14" t="n"/>
      <c r="H47" s="15">
        <f>IF($F47="","",ROUND($F47*$G47,2))</f>
        <v/>
      </c>
      <c r="I47" s="14" t="n"/>
      <c r="J47" s="15">
        <f>IF($F47="","",ROUND($H47*IF($I47="",1,$I47),2))</f>
        <v/>
      </c>
      <c r="K47" s="14" t="n"/>
      <c r="L47" s="15">
        <f>IF($F47="","",ROUND(($F47+$H47-$J47)*IF($K47="",1,$K47),2))</f>
        <v/>
      </c>
      <c r="M47">
        <f>IF(OR($A47="",$F47=""),"",IF(YEAR($A47)=Inicio!$C$6,ROUNDUP(MONTH($A47)/3,0),"Otro año"))</f>
        <v/>
      </c>
      <c r="N47">
        <f>IF(OR($A47="",$F47=""),"",IF(YEAR($A47)=Inicio!$C$6,MONTH($A47),""))</f>
        <v/>
      </c>
    </row>
    <row r="48">
      <c r="A48" s="11" t="n"/>
      <c r="B48" s="12" t="n"/>
      <c r="C48" s="12" t="n"/>
      <c r="D48" s="12" t="n"/>
      <c r="E48" s="12" t="n"/>
      <c r="F48" s="13" t="n"/>
      <c r="G48" s="14" t="n"/>
      <c r="H48" s="15">
        <f>IF($F48="","",ROUND($F48*$G48,2))</f>
        <v/>
      </c>
      <c r="I48" s="14" t="n"/>
      <c r="J48" s="15">
        <f>IF($F48="","",ROUND($H48*IF($I48="",1,$I48),2))</f>
        <v/>
      </c>
      <c r="K48" s="14" t="n"/>
      <c r="L48" s="15">
        <f>IF($F48="","",ROUND(($F48+$H48-$J48)*IF($K48="",1,$K48),2))</f>
        <v/>
      </c>
      <c r="M48">
        <f>IF(OR($A48="",$F48=""),"",IF(YEAR($A48)=Inicio!$C$6,ROUNDUP(MONTH($A48)/3,0),"Otro año"))</f>
        <v/>
      </c>
      <c r="N48">
        <f>IF(OR($A48="",$F48=""),"",IF(YEAR($A48)=Inicio!$C$6,MONTH($A48),""))</f>
        <v/>
      </c>
    </row>
    <row r="49">
      <c r="A49" s="11" t="n"/>
      <c r="B49" s="12" t="n"/>
      <c r="C49" s="12" t="n"/>
      <c r="D49" s="12" t="n"/>
      <c r="E49" s="12" t="n"/>
      <c r="F49" s="13" t="n"/>
      <c r="G49" s="14" t="n"/>
      <c r="H49" s="15">
        <f>IF($F49="","",ROUND($F49*$G49,2))</f>
        <v/>
      </c>
      <c r="I49" s="14" t="n"/>
      <c r="J49" s="15">
        <f>IF($F49="","",ROUND($H49*IF($I49="",1,$I49),2))</f>
        <v/>
      </c>
      <c r="K49" s="14" t="n"/>
      <c r="L49" s="15">
        <f>IF($F49="","",ROUND(($F49+$H49-$J49)*IF($K49="",1,$K49),2))</f>
        <v/>
      </c>
      <c r="M49">
        <f>IF(OR($A49="",$F49=""),"",IF(YEAR($A49)=Inicio!$C$6,ROUNDUP(MONTH($A49)/3,0),"Otro año"))</f>
        <v/>
      </c>
      <c r="N49">
        <f>IF(OR($A49="",$F49=""),"",IF(YEAR($A49)=Inicio!$C$6,MONTH($A49),""))</f>
        <v/>
      </c>
    </row>
    <row r="50">
      <c r="A50" s="11" t="n"/>
      <c r="B50" s="12" t="n"/>
      <c r="C50" s="12" t="n"/>
      <c r="D50" s="12" t="n"/>
      <c r="E50" s="12" t="n"/>
      <c r="F50" s="13" t="n"/>
      <c r="G50" s="14" t="n"/>
      <c r="H50" s="15">
        <f>IF($F50="","",ROUND($F50*$G50,2))</f>
        <v/>
      </c>
      <c r="I50" s="14" t="n"/>
      <c r="J50" s="15">
        <f>IF($F50="","",ROUND($H50*IF($I50="",1,$I50),2))</f>
        <v/>
      </c>
      <c r="K50" s="14" t="n"/>
      <c r="L50" s="15">
        <f>IF($F50="","",ROUND(($F50+$H50-$J50)*IF($K50="",1,$K50),2))</f>
        <v/>
      </c>
      <c r="M50">
        <f>IF(OR($A50="",$F50=""),"",IF(YEAR($A50)=Inicio!$C$6,ROUNDUP(MONTH($A50)/3,0),"Otro año"))</f>
        <v/>
      </c>
      <c r="N50">
        <f>IF(OR($A50="",$F50=""),"",IF(YEAR($A50)=Inicio!$C$6,MONTH($A50),""))</f>
        <v/>
      </c>
    </row>
    <row r="51">
      <c r="A51" s="11" t="n"/>
      <c r="B51" s="12" t="n"/>
      <c r="C51" s="12" t="n"/>
      <c r="D51" s="12" t="n"/>
      <c r="E51" s="12" t="n"/>
      <c r="F51" s="13" t="n"/>
      <c r="G51" s="14" t="n"/>
      <c r="H51" s="15">
        <f>IF($F51="","",ROUND($F51*$G51,2))</f>
        <v/>
      </c>
      <c r="I51" s="14" t="n"/>
      <c r="J51" s="15">
        <f>IF($F51="","",ROUND($H51*IF($I51="",1,$I51),2))</f>
        <v/>
      </c>
      <c r="K51" s="14" t="n"/>
      <c r="L51" s="15">
        <f>IF($F51="","",ROUND(($F51+$H51-$J51)*IF($K51="",1,$K51),2))</f>
        <v/>
      </c>
      <c r="M51">
        <f>IF(OR($A51="",$F51=""),"",IF(YEAR($A51)=Inicio!$C$6,ROUNDUP(MONTH($A51)/3,0),"Otro año"))</f>
        <v/>
      </c>
      <c r="N51">
        <f>IF(OR($A51="",$F51=""),"",IF(YEAR($A51)=Inicio!$C$6,MONTH($A51),""))</f>
        <v/>
      </c>
    </row>
    <row r="52">
      <c r="A52" s="11" t="n"/>
      <c r="B52" s="12" t="n"/>
      <c r="C52" s="12" t="n"/>
      <c r="D52" s="12" t="n"/>
      <c r="E52" s="12" t="n"/>
      <c r="F52" s="13" t="n"/>
      <c r="G52" s="14" t="n"/>
      <c r="H52" s="15">
        <f>IF($F52="","",ROUND($F52*$G52,2))</f>
        <v/>
      </c>
      <c r="I52" s="14" t="n"/>
      <c r="J52" s="15">
        <f>IF($F52="","",ROUND($H52*IF($I52="",1,$I52),2))</f>
        <v/>
      </c>
      <c r="K52" s="14" t="n"/>
      <c r="L52" s="15">
        <f>IF($F52="","",ROUND(($F52+$H52-$J52)*IF($K52="",1,$K52),2))</f>
        <v/>
      </c>
      <c r="M52">
        <f>IF(OR($A52="",$F52=""),"",IF(YEAR($A52)=Inicio!$C$6,ROUNDUP(MONTH($A52)/3,0),"Otro año"))</f>
        <v/>
      </c>
      <c r="N52">
        <f>IF(OR($A52="",$F52=""),"",IF(YEAR($A52)=Inicio!$C$6,MONTH($A52),""))</f>
        <v/>
      </c>
    </row>
    <row r="53">
      <c r="A53" s="11" t="n"/>
      <c r="B53" s="12" t="n"/>
      <c r="C53" s="12" t="n"/>
      <c r="D53" s="12" t="n"/>
      <c r="E53" s="12" t="n"/>
      <c r="F53" s="13" t="n"/>
      <c r="G53" s="14" t="n"/>
      <c r="H53" s="15">
        <f>IF($F53="","",ROUND($F53*$G53,2))</f>
        <v/>
      </c>
      <c r="I53" s="14" t="n"/>
      <c r="J53" s="15">
        <f>IF($F53="","",ROUND($H53*IF($I53="",1,$I53),2))</f>
        <v/>
      </c>
      <c r="K53" s="14" t="n"/>
      <c r="L53" s="15">
        <f>IF($F53="","",ROUND(($F53+$H53-$J53)*IF($K53="",1,$K53),2))</f>
        <v/>
      </c>
      <c r="M53">
        <f>IF(OR($A53="",$F53=""),"",IF(YEAR($A53)=Inicio!$C$6,ROUNDUP(MONTH($A53)/3,0),"Otro año"))</f>
        <v/>
      </c>
      <c r="N53">
        <f>IF(OR($A53="",$F53=""),"",IF(YEAR($A53)=Inicio!$C$6,MONTH($A53),""))</f>
        <v/>
      </c>
    </row>
    <row r="54">
      <c r="A54" s="11" t="n"/>
      <c r="B54" s="12" t="n"/>
      <c r="C54" s="12" t="n"/>
      <c r="D54" s="12" t="n"/>
      <c r="E54" s="12" t="n"/>
      <c r="F54" s="13" t="n"/>
      <c r="G54" s="14" t="n"/>
      <c r="H54" s="15">
        <f>IF($F54="","",ROUND($F54*$G54,2))</f>
        <v/>
      </c>
      <c r="I54" s="14" t="n"/>
      <c r="J54" s="15">
        <f>IF($F54="","",ROUND($H54*IF($I54="",1,$I54),2))</f>
        <v/>
      </c>
      <c r="K54" s="14" t="n"/>
      <c r="L54" s="15">
        <f>IF($F54="","",ROUND(($F54+$H54-$J54)*IF($K54="",1,$K54),2))</f>
        <v/>
      </c>
      <c r="M54">
        <f>IF(OR($A54="",$F54=""),"",IF(YEAR($A54)=Inicio!$C$6,ROUNDUP(MONTH($A54)/3,0),"Otro año"))</f>
        <v/>
      </c>
      <c r="N54">
        <f>IF(OR($A54="",$F54=""),"",IF(YEAR($A54)=Inicio!$C$6,MONTH($A54),""))</f>
        <v/>
      </c>
    </row>
    <row r="55">
      <c r="A55" s="11" t="n"/>
      <c r="B55" s="12" t="n"/>
      <c r="C55" s="12" t="n"/>
      <c r="D55" s="12" t="n"/>
      <c r="E55" s="12" t="n"/>
      <c r="F55" s="13" t="n"/>
      <c r="G55" s="14" t="n"/>
      <c r="H55" s="15">
        <f>IF($F55="","",ROUND($F55*$G55,2))</f>
        <v/>
      </c>
      <c r="I55" s="14" t="n"/>
      <c r="J55" s="15">
        <f>IF($F55="","",ROUND($H55*IF($I55="",1,$I55),2))</f>
        <v/>
      </c>
      <c r="K55" s="14" t="n"/>
      <c r="L55" s="15">
        <f>IF($F55="","",ROUND(($F55+$H55-$J55)*IF($K55="",1,$K55),2))</f>
        <v/>
      </c>
      <c r="M55">
        <f>IF(OR($A55="",$F55=""),"",IF(YEAR($A55)=Inicio!$C$6,ROUNDUP(MONTH($A55)/3,0),"Otro año"))</f>
        <v/>
      </c>
      <c r="N55">
        <f>IF(OR($A55="",$F55=""),"",IF(YEAR($A55)=Inicio!$C$6,MONTH($A55),""))</f>
        <v/>
      </c>
    </row>
    <row r="56">
      <c r="A56" s="11" t="n"/>
      <c r="B56" s="12" t="n"/>
      <c r="C56" s="12" t="n"/>
      <c r="D56" s="12" t="n"/>
      <c r="E56" s="12" t="n"/>
      <c r="F56" s="13" t="n"/>
      <c r="G56" s="14" t="n"/>
      <c r="H56" s="15">
        <f>IF($F56="","",ROUND($F56*$G56,2))</f>
        <v/>
      </c>
      <c r="I56" s="14" t="n"/>
      <c r="J56" s="15">
        <f>IF($F56="","",ROUND($H56*IF($I56="",1,$I56),2))</f>
        <v/>
      </c>
      <c r="K56" s="14" t="n"/>
      <c r="L56" s="15">
        <f>IF($F56="","",ROUND(($F56+$H56-$J56)*IF($K56="",1,$K56),2))</f>
        <v/>
      </c>
      <c r="M56">
        <f>IF(OR($A56="",$F56=""),"",IF(YEAR($A56)=Inicio!$C$6,ROUNDUP(MONTH($A56)/3,0),"Otro año"))</f>
        <v/>
      </c>
      <c r="N56">
        <f>IF(OR($A56="",$F56=""),"",IF(YEAR($A56)=Inicio!$C$6,MONTH($A56),""))</f>
        <v/>
      </c>
    </row>
    <row r="57">
      <c r="A57" s="11" t="n"/>
      <c r="B57" s="12" t="n"/>
      <c r="C57" s="12" t="n"/>
      <c r="D57" s="12" t="n"/>
      <c r="E57" s="12" t="n"/>
      <c r="F57" s="13" t="n"/>
      <c r="G57" s="14" t="n"/>
      <c r="H57" s="15">
        <f>IF($F57="","",ROUND($F57*$G57,2))</f>
        <v/>
      </c>
      <c r="I57" s="14" t="n"/>
      <c r="J57" s="15">
        <f>IF($F57="","",ROUND($H57*IF($I57="",1,$I57),2))</f>
        <v/>
      </c>
      <c r="K57" s="14" t="n"/>
      <c r="L57" s="15">
        <f>IF($F57="","",ROUND(($F57+$H57-$J57)*IF($K57="",1,$K57),2))</f>
        <v/>
      </c>
      <c r="M57">
        <f>IF(OR($A57="",$F57=""),"",IF(YEAR($A57)=Inicio!$C$6,ROUNDUP(MONTH($A57)/3,0),"Otro año"))</f>
        <v/>
      </c>
      <c r="N57">
        <f>IF(OR($A57="",$F57=""),"",IF(YEAR($A57)=Inicio!$C$6,MONTH($A57),""))</f>
        <v/>
      </c>
    </row>
    <row r="58">
      <c r="A58" s="11" t="n"/>
      <c r="B58" s="12" t="n"/>
      <c r="C58" s="12" t="n"/>
      <c r="D58" s="12" t="n"/>
      <c r="E58" s="12" t="n"/>
      <c r="F58" s="13" t="n"/>
      <c r="G58" s="14" t="n"/>
      <c r="H58" s="15">
        <f>IF($F58="","",ROUND($F58*$G58,2))</f>
        <v/>
      </c>
      <c r="I58" s="14" t="n"/>
      <c r="J58" s="15">
        <f>IF($F58="","",ROUND($H58*IF($I58="",1,$I58),2))</f>
        <v/>
      </c>
      <c r="K58" s="14" t="n"/>
      <c r="L58" s="15">
        <f>IF($F58="","",ROUND(($F58+$H58-$J58)*IF($K58="",1,$K58),2))</f>
        <v/>
      </c>
      <c r="M58">
        <f>IF(OR($A58="",$F58=""),"",IF(YEAR($A58)=Inicio!$C$6,ROUNDUP(MONTH($A58)/3,0),"Otro año"))</f>
        <v/>
      </c>
      <c r="N58">
        <f>IF(OR($A58="",$F58=""),"",IF(YEAR($A58)=Inicio!$C$6,MONTH($A58),""))</f>
        <v/>
      </c>
    </row>
    <row r="59">
      <c r="A59" s="11" t="n"/>
      <c r="B59" s="12" t="n"/>
      <c r="C59" s="12" t="n"/>
      <c r="D59" s="12" t="n"/>
      <c r="E59" s="12" t="n"/>
      <c r="F59" s="13" t="n"/>
      <c r="G59" s="14" t="n"/>
      <c r="H59" s="15">
        <f>IF($F59="","",ROUND($F59*$G59,2))</f>
        <v/>
      </c>
      <c r="I59" s="14" t="n"/>
      <c r="J59" s="15">
        <f>IF($F59="","",ROUND($H59*IF($I59="",1,$I59),2))</f>
        <v/>
      </c>
      <c r="K59" s="14" t="n"/>
      <c r="L59" s="15">
        <f>IF($F59="","",ROUND(($F59+$H59-$J59)*IF($K59="",1,$K59),2))</f>
        <v/>
      </c>
      <c r="M59">
        <f>IF(OR($A59="",$F59=""),"",IF(YEAR($A59)=Inicio!$C$6,ROUNDUP(MONTH($A59)/3,0),"Otro año"))</f>
        <v/>
      </c>
      <c r="N59">
        <f>IF(OR($A59="",$F59=""),"",IF(YEAR($A59)=Inicio!$C$6,MONTH($A59),""))</f>
        <v/>
      </c>
    </row>
    <row r="60">
      <c r="A60" s="11" t="n"/>
      <c r="B60" s="12" t="n"/>
      <c r="C60" s="12" t="n"/>
      <c r="D60" s="12" t="n"/>
      <c r="E60" s="12" t="n"/>
      <c r="F60" s="13" t="n"/>
      <c r="G60" s="14" t="n"/>
      <c r="H60" s="15">
        <f>IF($F60="","",ROUND($F60*$G60,2))</f>
        <v/>
      </c>
      <c r="I60" s="14" t="n"/>
      <c r="J60" s="15">
        <f>IF($F60="","",ROUND($H60*IF($I60="",1,$I60),2))</f>
        <v/>
      </c>
      <c r="K60" s="14" t="n"/>
      <c r="L60" s="15">
        <f>IF($F60="","",ROUND(($F60+$H60-$J60)*IF($K60="",1,$K60),2))</f>
        <v/>
      </c>
      <c r="M60">
        <f>IF(OR($A60="",$F60=""),"",IF(YEAR($A60)=Inicio!$C$6,ROUNDUP(MONTH($A60)/3,0),"Otro año"))</f>
        <v/>
      </c>
      <c r="N60">
        <f>IF(OR($A60="",$F60=""),"",IF(YEAR($A60)=Inicio!$C$6,MONTH($A60),""))</f>
        <v/>
      </c>
    </row>
    <row r="61">
      <c r="A61" s="11" t="n"/>
      <c r="B61" s="12" t="n"/>
      <c r="C61" s="12" t="n"/>
      <c r="D61" s="12" t="n"/>
      <c r="E61" s="12" t="n"/>
      <c r="F61" s="13" t="n"/>
      <c r="G61" s="14" t="n"/>
      <c r="H61" s="15">
        <f>IF($F61="","",ROUND($F61*$G61,2))</f>
        <v/>
      </c>
      <c r="I61" s="14" t="n"/>
      <c r="J61" s="15">
        <f>IF($F61="","",ROUND($H61*IF($I61="",1,$I61),2))</f>
        <v/>
      </c>
      <c r="K61" s="14" t="n"/>
      <c r="L61" s="15">
        <f>IF($F61="","",ROUND(($F61+$H61-$J61)*IF($K61="",1,$K61),2))</f>
        <v/>
      </c>
      <c r="M61">
        <f>IF(OR($A61="",$F61=""),"",IF(YEAR($A61)=Inicio!$C$6,ROUNDUP(MONTH($A61)/3,0),"Otro año"))</f>
        <v/>
      </c>
      <c r="N61">
        <f>IF(OR($A61="",$F61=""),"",IF(YEAR($A61)=Inicio!$C$6,MONTH($A61),""))</f>
        <v/>
      </c>
    </row>
    <row r="62">
      <c r="A62" s="11" t="n"/>
      <c r="B62" s="12" t="n"/>
      <c r="C62" s="12" t="n"/>
      <c r="D62" s="12" t="n"/>
      <c r="E62" s="12" t="n"/>
      <c r="F62" s="13" t="n"/>
      <c r="G62" s="14" t="n"/>
      <c r="H62" s="15">
        <f>IF($F62="","",ROUND($F62*$G62,2))</f>
        <v/>
      </c>
      <c r="I62" s="14" t="n"/>
      <c r="J62" s="15">
        <f>IF($F62="","",ROUND($H62*IF($I62="",1,$I62),2))</f>
        <v/>
      </c>
      <c r="K62" s="14" t="n"/>
      <c r="L62" s="15">
        <f>IF($F62="","",ROUND(($F62+$H62-$J62)*IF($K62="",1,$K62),2))</f>
        <v/>
      </c>
      <c r="M62">
        <f>IF(OR($A62="",$F62=""),"",IF(YEAR($A62)=Inicio!$C$6,ROUNDUP(MONTH($A62)/3,0),"Otro año"))</f>
        <v/>
      </c>
      <c r="N62">
        <f>IF(OR($A62="",$F62=""),"",IF(YEAR($A62)=Inicio!$C$6,MONTH($A62),""))</f>
        <v/>
      </c>
    </row>
    <row r="63">
      <c r="A63" s="11" t="n"/>
      <c r="B63" s="12" t="n"/>
      <c r="C63" s="12" t="n"/>
      <c r="D63" s="12" t="n"/>
      <c r="E63" s="12" t="n"/>
      <c r="F63" s="13" t="n"/>
      <c r="G63" s="14" t="n"/>
      <c r="H63" s="15">
        <f>IF($F63="","",ROUND($F63*$G63,2))</f>
        <v/>
      </c>
      <c r="I63" s="14" t="n"/>
      <c r="J63" s="15">
        <f>IF($F63="","",ROUND($H63*IF($I63="",1,$I63),2))</f>
        <v/>
      </c>
      <c r="K63" s="14" t="n"/>
      <c r="L63" s="15">
        <f>IF($F63="","",ROUND(($F63+$H63-$J63)*IF($K63="",1,$K63),2))</f>
        <v/>
      </c>
      <c r="M63">
        <f>IF(OR($A63="",$F63=""),"",IF(YEAR($A63)=Inicio!$C$6,ROUNDUP(MONTH($A63)/3,0),"Otro año"))</f>
        <v/>
      </c>
      <c r="N63">
        <f>IF(OR($A63="",$F63=""),"",IF(YEAR($A63)=Inicio!$C$6,MONTH($A63),""))</f>
        <v/>
      </c>
    </row>
    <row r="64">
      <c r="A64" s="11" t="n"/>
      <c r="B64" s="12" t="n"/>
      <c r="C64" s="12" t="n"/>
      <c r="D64" s="12" t="n"/>
      <c r="E64" s="12" t="n"/>
      <c r="F64" s="13" t="n"/>
      <c r="G64" s="14" t="n"/>
      <c r="H64" s="15">
        <f>IF($F64="","",ROUND($F64*$G64,2))</f>
        <v/>
      </c>
      <c r="I64" s="14" t="n"/>
      <c r="J64" s="15">
        <f>IF($F64="","",ROUND($H64*IF($I64="",1,$I64),2))</f>
        <v/>
      </c>
      <c r="K64" s="14" t="n"/>
      <c r="L64" s="15">
        <f>IF($F64="","",ROUND(($F64+$H64-$J64)*IF($K64="",1,$K64),2))</f>
        <v/>
      </c>
      <c r="M64">
        <f>IF(OR($A64="",$F64=""),"",IF(YEAR($A64)=Inicio!$C$6,ROUNDUP(MONTH($A64)/3,0),"Otro año"))</f>
        <v/>
      </c>
      <c r="N64">
        <f>IF(OR($A64="",$F64=""),"",IF(YEAR($A64)=Inicio!$C$6,MONTH($A64),""))</f>
        <v/>
      </c>
    </row>
    <row r="65">
      <c r="A65" s="11" t="n"/>
      <c r="B65" s="12" t="n"/>
      <c r="C65" s="12" t="n"/>
      <c r="D65" s="12" t="n"/>
      <c r="E65" s="12" t="n"/>
      <c r="F65" s="13" t="n"/>
      <c r="G65" s="14" t="n"/>
      <c r="H65" s="15">
        <f>IF($F65="","",ROUND($F65*$G65,2))</f>
        <v/>
      </c>
      <c r="I65" s="14" t="n"/>
      <c r="J65" s="15">
        <f>IF($F65="","",ROUND($H65*IF($I65="",1,$I65),2))</f>
        <v/>
      </c>
      <c r="K65" s="14" t="n"/>
      <c r="L65" s="15">
        <f>IF($F65="","",ROUND(($F65+$H65-$J65)*IF($K65="",1,$K65),2))</f>
        <v/>
      </c>
      <c r="M65">
        <f>IF(OR($A65="",$F65=""),"",IF(YEAR($A65)=Inicio!$C$6,ROUNDUP(MONTH($A65)/3,0),"Otro año"))</f>
        <v/>
      </c>
      <c r="N65">
        <f>IF(OR($A65="",$F65=""),"",IF(YEAR($A65)=Inicio!$C$6,MONTH($A65),""))</f>
        <v/>
      </c>
    </row>
    <row r="66">
      <c r="A66" s="11" t="n"/>
      <c r="B66" s="12" t="n"/>
      <c r="C66" s="12" t="n"/>
      <c r="D66" s="12" t="n"/>
      <c r="E66" s="12" t="n"/>
      <c r="F66" s="13" t="n"/>
      <c r="G66" s="14" t="n"/>
      <c r="H66" s="15">
        <f>IF($F66="","",ROUND($F66*$G66,2))</f>
        <v/>
      </c>
      <c r="I66" s="14" t="n"/>
      <c r="J66" s="15">
        <f>IF($F66="","",ROUND($H66*IF($I66="",1,$I66),2))</f>
        <v/>
      </c>
      <c r="K66" s="14" t="n"/>
      <c r="L66" s="15">
        <f>IF($F66="","",ROUND(($F66+$H66-$J66)*IF($K66="",1,$K66),2))</f>
        <v/>
      </c>
      <c r="M66">
        <f>IF(OR($A66="",$F66=""),"",IF(YEAR($A66)=Inicio!$C$6,ROUNDUP(MONTH($A66)/3,0),"Otro año"))</f>
        <v/>
      </c>
      <c r="N66">
        <f>IF(OR($A66="",$F66=""),"",IF(YEAR($A66)=Inicio!$C$6,MONTH($A66),""))</f>
        <v/>
      </c>
    </row>
    <row r="67">
      <c r="A67" s="11" t="n"/>
      <c r="B67" s="12" t="n"/>
      <c r="C67" s="12" t="n"/>
      <c r="D67" s="12" t="n"/>
      <c r="E67" s="12" t="n"/>
      <c r="F67" s="13" t="n"/>
      <c r="G67" s="14" t="n"/>
      <c r="H67" s="15">
        <f>IF($F67="","",ROUND($F67*$G67,2))</f>
        <v/>
      </c>
      <c r="I67" s="14" t="n"/>
      <c r="J67" s="15">
        <f>IF($F67="","",ROUND($H67*IF($I67="",1,$I67),2))</f>
        <v/>
      </c>
      <c r="K67" s="14" t="n"/>
      <c r="L67" s="15">
        <f>IF($F67="","",ROUND(($F67+$H67-$J67)*IF($K67="",1,$K67),2))</f>
        <v/>
      </c>
      <c r="M67">
        <f>IF(OR($A67="",$F67=""),"",IF(YEAR($A67)=Inicio!$C$6,ROUNDUP(MONTH($A67)/3,0),"Otro año"))</f>
        <v/>
      </c>
      <c r="N67">
        <f>IF(OR($A67="",$F67=""),"",IF(YEAR($A67)=Inicio!$C$6,MONTH($A67),""))</f>
        <v/>
      </c>
    </row>
    <row r="68">
      <c r="A68" s="11" t="n"/>
      <c r="B68" s="12" t="n"/>
      <c r="C68" s="12" t="n"/>
      <c r="D68" s="12" t="n"/>
      <c r="E68" s="12" t="n"/>
      <c r="F68" s="13" t="n"/>
      <c r="G68" s="14" t="n"/>
      <c r="H68" s="15">
        <f>IF($F68="","",ROUND($F68*$G68,2))</f>
        <v/>
      </c>
      <c r="I68" s="14" t="n"/>
      <c r="J68" s="15">
        <f>IF($F68="","",ROUND($H68*IF($I68="",1,$I68),2))</f>
        <v/>
      </c>
      <c r="K68" s="14" t="n"/>
      <c r="L68" s="15">
        <f>IF($F68="","",ROUND(($F68+$H68-$J68)*IF($K68="",1,$K68),2))</f>
        <v/>
      </c>
      <c r="M68">
        <f>IF(OR($A68="",$F68=""),"",IF(YEAR($A68)=Inicio!$C$6,ROUNDUP(MONTH($A68)/3,0),"Otro año"))</f>
        <v/>
      </c>
      <c r="N68">
        <f>IF(OR($A68="",$F68=""),"",IF(YEAR($A68)=Inicio!$C$6,MONTH($A68),""))</f>
        <v/>
      </c>
    </row>
    <row r="69">
      <c r="A69" s="11" t="n"/>
      <c r="B69" s="12" t="n"/>
      <c r="C69" s="12" t="n"/>
      <c r="D69" s="12" t="n"/>
      <c r="E69" s="12" t="n"/>
      <c r="F69" s="13" t="n"/>
      <c r="G69" s="14" t="n"/>
      <c r="H69" s="15">
        <f>IF($F69="","",ROUND($F69*$G69,2))</f>
        <v/>
      </c>
      <c r="I69" s="14" t="n"/>
      <c r="J69" s="15">
        <f>IF($F69="","",ROUND($H69*IF($I69="",1,$I69),2))</f>
        <v/>
      </c>
      <c r="K69" s="14" t="n"/>
      <c r="L69" s="15">
        <f>IF($F69="","",ROUND(($F69+$H69-$J69)*IF($K69="",1,$K69),2))</f>
        <v/>
      </c>
      <c r="M69">
        <f>IF(OR($A69="",$F69=""),"",IF(YEAR($A69)=Inicio!$C$6,ROUNDUP(MONTH($A69)/3,0),"Otro año"))</f>
        <v/>
      </c>
      <c r="N69">
        <f>IF(OR($A69="",$F69=""),"",IF(YEAR($A69)=Inicio!$C$6,MONTH($A69),""))</f>
        <v/>
      </c>
    </row>
    <row r="70">
      <c r="A70" s="11" t="n"/>
      <c r="B70" s="12" t="n"/>
      <c r="C70" s="12" t="n"/>
      <c r="D70" s="12" t="n"/>
      <c r="E70" s="12" t="n"/>
      <c r="F70" s="13" t="n"/>
      <c r="G70" s="14" t="n"/>
      <c r="H70" s="15">
        <f>IF($F70="","",ROUND($F70*$G70,2))</f>
        <v/>
      </c>
      <c r="I70" s="14" t="n"/>
      <c r="J70" s="15">
        <f>IF($F70="","",ROUND($H70*IF($I70="",1,$I70),2))</f>
        <v/>
      </c>
      <c r="K70" s="14" t="n"/>
      <c r="L70" s="15">
        <f>IF($F70="","",ROUND(($F70+$H70-$J70)*IF($K70="",1,$K70),2))</f>
        <v/>
      </c>
      <c r="M70">
        <f>IF(OR($A70="",$F70=""),"",IF(YEAR($A70)=Inicio!$C$6,ROUNDUP(MONTH($A70)/3,0),"Otro año"))</f>
        <v/>
      </c>
      <c r="N70">
        <f>IF(OR($A70="",$F70=""),"",IF(YEAR($A70)=Inicio!$C$6,MONTH($A70),""))</f>
        <v/>
      </c>
    </row>
    <row r="71">
      <c r="A71" s="11" t="n"/>
      <c r="B71" s="12" t="n"/>
      <c r="C71" s="12" t="n"/>
      <c r="D71" s="12" t="n"/>
      <c r="E71" s="12" t="n"/>
      <c r="F71" s="13" t="n"/>
      <c r="G71" s="14" t="n"/>
      <c r="H71" s="15">
        <f>IF($F71="","",ROUND($F71*$G71,2))</f>
        <v/>
      </c>
      <c r="I71" s="14" t="n"/>
      <c r="J71" s="15">
        <f>IF($F71="","",ROUND($H71*IF($I71="",1,$I71),2))</f>
        <v/>
      </c>
      <c r="K71" s="14" t="n"/>
      <c r="L71" s="15">
        <f>IF($F71="","",ROUND(($F71+$H71-$J71)*IF($K71="",1,$K71),2))</f>
        <v/>
      </c>
      <c r="M71">
        <f>IF(OR($A71="",$F71=""),"",IF(YEAR($A71)=Inicio!$C$6,ROUNDUP(MONTH($A71)/3,0),"Otro año"))</f>
        <v/>
      </c>
      <c r="N71">
        <f>IF(OR($A71="",$F71=""),"",IF(YEAR($A71)=Inicio!$C$6,MONTH($A71),""))</f>
        <v/>
      </c>
    </row>
    <row r="72">
      <c r="A72" s="11" t="n"/>
      <c r="B72" s="12" t="n"/>
      <c r="C72" s="12" t="n"/>
      <c r="D72" s="12" t="n"/>
      <c r="E72" s="12" t="n"/>
      <c r="F72" s="13" t="n"/>
      <c r="G72" s="14" t="n"/>
      <c r="H72" s="15">
        <f>IF($F72="","",ROUND($F72*$G72,2))</f>
        <v/>
      </c>
      <c r="I72" s="14" t="n"/>
      <c r="J72" s="15">
        <f>IF($F72="","",ROUND($H72*IF($I72="",1,$I72),2))</f>
        <v/>
      </c>
      <c r="K72" s="14" t="n"/>
      <c r="L72" s="15">
        <f>IF($F72="","",ROUND(($F72+$H72-$J72)*IF($K72="",1,$K72),2))</f>
        <v/>
      </c>
      <c r="M72">
        <f>IF(OR($A72="",$F72=""),"",IF(YEAR($A72)=Inicio!$C$6,ROUNDUP(MONTH($A72)/3,0),"Otro año"))</f>
        <v/>
      </c>
      <c r="N72">
        <f>IF(OR($A72="",$F72=""),"",IF(YEAR($A72)=Inicio!$C$6,MONTH($A72),""))</f>
        <v/>
      </c>
    </row>
    <row r="73">
      <c r="A73" s="11" t="n"/>
      <c r="B73" s="12" t="n"/>
      <c r="C73" s="12" t="n"/>
      <c r="D73" s="12" t="n"/>
      <c r="E73" s="12" t="n"/>
      <c r="F73" s="13" t="n"/>
      <c r="G73" s="14" t="n"/>
      <c r="H73" s="15">
        <f>IF($F73="","",ROUND($F73*$G73,2))</f>
        <v/>
      </c>
      <c r="I73" s="14" t="n"/>
      <c r="J73" s="15">
        <f>IF($F73="","",ROUND($H73*IF($I73="",1,$I73),2))</f>
        <v/>
      </c>
      <c r="K73" s="14" t="n"/>
      <c r="L73" s="15">
        <f>IF($F73="","",ROUND(($F73+$H73-$J73)*IF($K73="",1,$K73),2))</f>
        <v/>
      </c>
      <c r="M73">
        <f>IF(OR($A73="",$F73=""),"",IF(YEAR($A73)=Inicio!$C$6,ROUNDUP(MONTH($A73)/3,0),"Otro año"))</f>
        <v/>
      </c>
      <c r="N73">
        <f>IF(OR($A73="",$F73=""),"",IF(YEAR($A73)=Inicio!$C$6,MONTH($A73),""))</f>
        <v/>
      </c>
    </row>
    <row r="74">
      <c r="A74" s="11" t="n"/>
      <c r="B74" s="12" t="n"/>
      <c r="C74" s="12" t="n"/>
      <c r="D74" s="12" t="n"/>
      <c r="E74" s="12" t="n"/>
      <c r="F74" s="13" t="n"/>
      <c r="G74" s="14" t="n"/>
      <c r="H74" s="15">
        <f>IF($F74="","",ROUND($F74*$G74,2))</f>
        <v/>
      </c>
      <c r="I74" s="14" t="n"/>
      <c r="J74" s="15">
        <f>IF($F74="","",ROUND($H74*IF($I74="",1,$I74),2))</f>
        <v/>
      </c>
      <c r="K74" s="14" t="n"/>
      <c r="L74" s="15">
        <f>IF($F74="","",ROUND(($F74+$H74-$J74)*IF($K74="",1,$K74),2))</f>
        <v/>
      </c>
      <c r="M74">
        <f>IF(OR($A74="",$F74=""),"",IF(YEAR($A74)=Inicio!$C$6,ROUNDUP(MONTH($A74)/3,0),"Otro año"))</f>
        <v/>
      </c>
      <c r="N74">
        <f>IF(OR($A74="",$F74=""),"",IF(YEAR($A74)=Inicio!$C$6,MONTH($A74),""))</f>
        <v/>
      </c>
    </row>
    <row r="75">
      <c r="A75" s="11" t="n"/>
      <c r="B75" s="12" t="n"/>
      <c r="C75" s="12" t="n"/>
      <c r="D75" s="12" t="n"/>
      <c r="E75" s="12" t="n"/>
      <c r="F75" s="13" t="n"/>
      <c r="G75" s="14" t="n"/>
      <c r="H75" s="15">
        <f>IF($F75="","",ROUND($F75*$G75,2))</f>
        <v/>
      </c>
      <c r="I75" s="14" t="n"/>
      <c r="J75" s="15">
        <f>IF($F75="","",ROUND($H75*IF($I75="",1,$I75),2))</f>
        <v/>
      </c>
      <c r="K75" s="14" t="n"/>
      <c r="L75" s="15">
        <f>IF($F75="","",ROUND(($F75+$H75-$J75)*IF($K75="",1,$K75),2))</f>
        <v/>
      </c>
      <c r="M75">
        <f>IF(OR($A75="",$F75=""),"",IF(YEAR($A75)=Inicio!$C$6,ROUNDUP(MONTH($A75)/3,0),"Otro año"))</f>
        <v/>
      </c>
      <c r="N75">
        <f>IF(OR($A75="",$F75=""),"",IF(YEAR($A75)=Inicio!$C$6,MONTH($A75),""))</f>
        <v/>
      </c>
    </row>
    <row r="76">
      <c r="A76" s="11" t="n"/>
      <c r="B76" s="12" t="n"/>
      <c r="C76" s="12" t="n"/>
      <c r="D76" s="12" t="n"/>
      <c r="E76" s="12" t="n"/>
      <c r="F76" s="13" t="n"/>
      <c r="G76" s="14" t="n"/>
      <c r="H76" s="15">
        <f>IF($F76="","",ROUND($F76*$G76,2))</f>
        <v/>
      </c>
      <c r="I76" s="14" t="n"/>
      <c r="J76" s="15">
        <f>IF($F76="","",ROUND($H76*IF($I76="",1,$I76),2))</f>
        <v/>
      </c>
      <c r="K76" s="14" t="n"/>
      <c r="L76" s="15">
        <f>IF($F76="","",ROUND(($F76+$H76-$J76)*IF($K76="",1,$K76),2))</f>
        <v/>
      </c>
      <c r="M76">
        <f>IF(OR($A76="",$F76=""),"",IF(YEAR($A76)=Inicio!$C$6,ROUNDUP(MONTH($A76)/3,0),"Otro año"))</f>
        <v/>
      </c>
      <c r="N76">
        <f>IF(OR($A76="",$F76=""),"",IF(YEAR($A76)=Inicio!$C$6,MONTH($A76),""))</f>
        <v/>
      </c>
    </row>
    <row r="77">
      <c r="A77" s="11" t="n"/>
      <c r="B77" s="12" t="n"/>
      <c r="C77" s="12" t="n"/>
      <c r="D77" s="12" t="n"/>
      <c r="E77" s="12" t="n"/>
      <c r="F77" s="13" t="n"/>
      <c r="G77" s="14" t="n"/>
      <c r="H77" s="15">
        <f>IF($F77="","",ROUND($F77*$G77,2))</f>
        <v/>
      </c>
      <c r="I77" s="14" t="n"/>
      <c r="J77" s="15">
        <f>IF($F77="","",ROUND($H77*IF($I77="",1,$I77),2))</f>
        <v/>
      </c>
      <c r="K77" s="14" t="n"/>
      <c r="L77" s="15">
        <f>IF($F77="","",ROUND(($F77+$H77-$J77)*IF($K77="",1,$K77),2))</f>
        <v/>
      </c>
      <c r="M77">
        <f>IF(OR($A77="",$F77=""),"",IF(YEAR($A77)=Inicio!$C$6,ROUNDUP(MONTH($A77)/3,0),"Otro año"))</f>
        <v/>
      </c>
      <c r="N77">
        <f>IF(OR($A77="",$F77=""),"",IF(YEAR($A77)=Inicio!$C$6,MONTH($A77),""))</f>
        <v/>
      </c>
    </row>
    <row r="78">
      <c r="A78" s="11" t="n"/>
      <c r="B78" s="12" t="n"/>
      <c r="C78" s="12" t="n"/>
      <c r="D78" s="12" t="n"/>
      <c r="E78" s="12" t="n"/>
      <c r="F78" s="13" t="n"/>
      <c r="G78" s="14" t="n"/>
      <c r="H78" s="15">
        <f>IF($F78="","",ROUND($F78*$G78,2))</f>
        <v/>
      </c>
      <c r="I78" s="14" t="n"/>
      <c r="J78" s="15">
        <f>IF($F78="","",ROUND($H78*IF($I78="",1,$I78),2))</f>
        <v/>
      </c>
      <c r="K78" s="14" t="n"/>
      <c r="L78" s="15">
        <f>IF($F78="","",ROUND(($F78+$H78-$J78)*IF($K78="",1,$K78),2))</f>
        <v/>
      </c>
      <c r="M78">
        <f>IF(OR($A78="",$F78=""),"",IF(YEAR($A78)=Inicio!$C$6,ROUNDUP(MONTH($A78)/3,0),"Otro año"))</f>
        <v/>
      </c>
      <c r="N78">
        <f>IF(OR($A78="",$F78=""),"",IF(YEAR($A78)=Inicio!$C$6,MONTH($A78),""))</f>
        <v/>
      </c>
    </row>
    <row r="79">
      <c r="A79" s="11" t="n"/>
      <c r="B79" s="12" t="n"/>
      <c r="C79" s="12" t="n"/>
      <c r="D79" s="12" t="n"/>
      <c r="E79" s="12" t="n"/>
      <c r="F79" s="13" t="n"/>
      <c r="G79" s="14" t="n"/>
      <c r="H79" s="15">
        <f>IF($F79="","",ROUND($F79*$G79,2))</f>
        <v/>
      </c>
      <c r="I79" s="14" t="n"/>
      <c r="J79" s="15">
        <f>IF($F79="","",ROUND($H79*IF($I79="",1,$I79),2))</f>
        <v/>
      </c>
      <c r="K79" s="14" t="n"/>
      <c r="L79" s="15">
        <f>IF($F79="","",ROUND(($F79+$H79-$J79)*IF($K79="",1,$K79),2))</f>
        <v/>
      </c>
      <c r="M79">
        <f>IF(OR($A79="",$F79=""),"",IF(YEAR($A79)=Inicio!$C$6,ROUNDUP(MONTH($A79)/3,0),"Otro año"))</f>
        <v/>
      </c>
      <c r="N79">
        <f>IF(OR($A79="",$F79=""),"",IF(YEAR($A79)=Inicio!$C$6,MONTH($A79),""))</f>
        <v/>
      </c>
    </row>
    <row r="80">
      <c r="A80" s="11" t="n"/>
      <c r="B80" s="12" t="n"/>
      <c r="C80" s="12" t="n"/>
      <c r="D80" s="12" t="n"/>
      <c r="E80" s="12" t="n"/>
      <c r="F80" s="13" t="n"/>
      <c r="G80" s="14" t="n"/>
      <c r="H80" s="15">
        <f>IF($F80="","",ROUND($F80*$G80,2))</f>
        <v/>
      </c>
      <c r="I80" s="14" t="n"/>
      <c r="J80" s="15">
        <f>IF($F80="","",ROUND($H80*IF($I80="",1,$I80),2))</f>
        <v/>
      </c>
      <c r="K80" s="14" t="n"/>
      <c r="L80" s="15">
        <f>IF($F80="","",ROUND(($F80+$H80-$J80)*IF($K80="",1,$K80),2))</f>
        <v/>
      </c>
      <c r="M80">
        <f>IF(OR($A80="",$F80=""),"",IF(YEAR($A80)=Inicio!$C$6,ROUNDUP(MONTH($A80)/3,0),"Otro año"))</f>
        <v/>
      </c>
      <c r="N80">
        <f>IF(OR($A80="",$F80=""),"",IF(YEAR($A80)=Inicio!$C$6,MONTH($A80),""))</f>
        <v/>
      </c>
    </row>
    <row r="81">
      <c r="A81" s="11" t="n"/>
      <c r="B81" s="12" t="n"/>
      <c r="C81" s="12" t="n"/>
      <c r="D81" s="12" t="n"/>
      <c r="E81" s="12" t="n"/>
      <c r="F81" s="13" t="n"/>
      <c r="G81" s="14" t="n"/>
      <c r="H81" s="15">
        <f>IF($F81="","",ROUND($F81*$G81,2))</f>
        <v/>
      </c>
      <c r="I81" s="14" t="n"/>
      <c r="J81" s="15">
        <f>IF($F81="","",ROUND($H81*IF($I81="",1,$I81),2))</f>
        <v/>
      </c>
      <c r="K81" s="14" t="n"/>
      <c r="L81" s="15">
        <f>IF($F81="","",ROUND(($F81+$H81-$J81)*IF($K81="",1,$K81),2))</f>
        <v/>
      </c>
      <c r="M81">
        <f>IF(OR($A81="",$F81=""),"",IF(YEAR($A81)=Inicio!$C$6,ROUNDUP(MONTH($A81)/3,0),"Otro año"))</f>
        <v/>
      </c>
      <c r="N81">
        <f>IF(OR($A81="",$F81=""),"",IF(YEAR($A81)=Inicio!$C$6,MONTH($A81),""))</f>
        <v/>
      </c>
    </row>
    <row r="82">
      <c r="A82" s="11" t="n"/>
      <c r="B82" s="12" t="n"/>
      <c r="C82" s="12" t="n"/>
      <c r="D82" s="12" t="n"/>
      <c r="E82" s="12" t="n"/>
      <c r="F82" s="13" t="n"/>
      <c r="G82" s="14" t="n"/>
      <c r="H82" s="15">
        <f>IF($F82="","",ROUND($F82*$G82,2))</f>
        <v/>
      </c>
      <c r="I82" s="14" t="n"/>
      <c r="J82" s="15">
        <f>IF($F82="","",ROUND($H82*IF($I82="",1,$I82),2))</f>
        <v/>
      </c>
      <c r="K82" s="14" t="n"/>
      <c r="L82" s="15">
        <f>IF($F82="","",ROUND(($F82+$H82-$J82)*IF($K82="",1,$K82),2))</f>
        <v/>
      </c>
      <c r="M82">
        <f>IF(OR($A82="",$F82=""),"",IF(YEAR($A82)=Inicio!$C$6,ROUNDUP(MONTH($A82)/3,0),"Otro año"))</f>
        <v/>
      </c>
      <c r="N82">
        <f>IF(OR($A82="",$F82=""),"",IF(YEAR($A82)=Inicio!$C$6,MONTH($A82),""))</f>
        <v/>
      </c>
    </row>
    <row r="83">
      <c r="A83" s="11" t="n"/>
      <c r="B83" s="12" t="n"/>
      <c r="C83" s="12" t="n"/>
      <c r="D83" s="12" t="n"/>
      <c r="E83" s="12" t="n"/>
      <c r="F83" s="13" t="n"/>
      <c r="G83" s="14" t="n"/>
      <c r="H83" s="15">
        <f>IF($F83="","",ROUND($F83*$G83,2))</f>
        <v/>
      </c>
      <c r="I83" s="14" t="n"/>
      <c r="J83" s="15">
        <f>IF($F83="","",ROUND($H83*IF($I83="",1,$I83),2))</f>
        <v/>
      </c>
      <c r="K83" s="14" t="n"/>
      <c r="L83" s="15">
        <f>IF($F83="","",ROUND(($F83+$H83-$J83)*IF($K83="",1,$K83),2))</f>
        <v/>
      </c>
      <c r="M83">
        <f>IF(OR($A83="",$F83=""),"",IF(YEAR($A83)=Inicio!$C$6,ROUNDUP(MONTH($A83)/3,0),"Otro año"))</f>
        <v/>
      </c>
      <c r="N83">
        <f>IF(OR($A83="",$F83=""),"",IF(YEAR($A83)=Inicio!$C$6,MONTH($A83),""))</f>
        <v/>
      </c>
    </row>
    <row r="84">
      <c r="A84" s="11" t="n"/>
      <c r="B84" s="12" t="n"/>
      <c r="C84" s="12" t="n"/>
      <c r="D84" s="12" t="n"/>
      <c r="E84" s="12" t="n"/>
      <c r="F84" s="13" t="n"/>
      <c r="G84" s="14" t="n"/>
      <c r="H84" s="15">
        <f>IF($F84="","",ROUND($F84*$G84,2))</f>
        <v/>
      </c>
      <c r="I84" s="14" t="n"/>
      <c r="J84" s="15">
        <f>IF($F84="","",ROUND($H84*IF($I84="",1,$I84),2))</f>
        <v/>
      </c>
      <c r="K84" s="14" t="n"/>
      <c r="L84" s="15">
        <f>IF($F84="","",ROUND(($F84+$H84-$J84)*IF($K84="",1,$K84),2))</f>
        <v/>
      </c>
      <c r="M84">
        <f>IF(OR($A84="",$F84=""),"",IF(YEAR($A84)=Inicio!$C$6,ROUNDUP(MONTH($A84)/3,0),"Otro año"))</f>
        <v/>
      </c>
      <c r="N84">
        <f>IF(OR($A84="",$F84=""),"",IF(YEAR($A84)=Inicio!$C$6,MONTH($A84),""))</f>
        <v/>
      </c>
    </row>
    <row r="85">
      <c r="A85" s="11" t="n"/>
      <c r="B85" s="12" t="n"/>
      <c r="C85" s="12" t="n"/>
      <c r="D85" s="12" t="n"/>
      <c r="E85" s="12" t="n"/>
      <c r="F85" s="13" t="n"/>
      <c r="G85" s="14" t="n"/>
      <c r="H85" s="15">
        <f>IF($F85="","",ROUND($F85*$G85,2))</f>
        <v/>
      </c>
      <c r="I85" s="14" t="n"/>
      <c r="J85" s="15">
        <f>IF($F85="","",ROUND($H85*IF($I85="",1,$I85),2))</f>
        <v/>
      </c>
      <c r="K85" s="14" t="n"/>
      <c r="L85" s="15">
        <f>IF($F85="","",ROUND(($F85+$H85-$J85)*IF($K85="",1,$K85),2))</f>
        <v/>
      </c>
      <c r="M85">
        <f>IF(OR($A85="",$F85=""),"",IF(YEAR($A85)=Inicio!$C$6,ROUNDUP(MONTH($A85)/3,0),"Otro año"))</f>
        <v/>
      </c>
      <c r="N85">
        <f>IF(OR($A85="",$F85=""),"",IF(YEAR($A85)=Inicio!$C$6,MONTH($A85),""))</f>
        <v/>
      </c>
    </row>
    <row r="86">
      <c r="A86" s="11" t="n"/>
      <c r="B86" s="12" t="n"/>
      <c r="C86" s="12" t="n"/>
      <c r="D86" s="12" t="n"/>
      <c r="E86" s="12" t="n"/>
      <c r="F86" s="13" t="n"/>
      <c r="G86" s="14" t="n"/>
      <c r="H86" s="15">
        <f>IF($F86="","",ROUND($F86*$G86,2))</f>
        <v/>
      </c>
      <c r="I86" s="14" t="n"/>
      <c r="J86" s="15">
        <f>IF($F86="","",ROUND($H86*IF($I86="",1,$I86),2))</f>
        <v/>
      </c>
      <c r="K86" s="14" t="n"/>
      <c r="L86" s="15">
        <f>IF($F86="","",ROUND(($F86+$H86-$J86)*IF($K86="",1,$K86),2))</f>
        <v/>
      </c>
      <c r="M86">
        <f>IF(OR($A86="",$F86=""),"",IF(YEAR($A86)=Inicio!$C$6,ROUNDUP(MONTH($A86)/3,0),"Otro año"))</f>
        <v/>
      </c>
      <c r="N86">
        <f>IF(OR($A86="",$F86=""),"",IF(YEAR($A86)=Inicio!$C$6,MONTH($A86),""))</f>
        <v/>
      </c>
    </row>
    <row r="87">
      <c r="A87" s="11" t="n"/>
      <c r="B87" s="12" t="n"/>
      <c r="C87" s="12" t="n"/>
      <c r="D87" s="12" t="n"/>
      <c r="E87" s="12" t="n"/>
      <c r="F87" s="13" t="n"/>
      <c r="G87" s="14" t="n"/>
      <c r="H87" s="15">
        <f>IF($F87="","",ROUND($F87*$G87,2))</f>
        <v/>
      </c>
      <c r="I87" s="14" t="n"/>
      <c r="J87" s="15">
        <f>IF($F87="","",ROUND($H87*IF($I87="",1,$I87),2))</f>
        <v/>
      </c>
      <c r="K87" s="14" t="n"/>
      <c r="L87" s="15">
        <f>IF($F87="","",ROUND(($F87+$H87-$J87)*IF($K87="",1,$K87),2))</f>
        <v/>
      </c>
      <c r="M87">
        <f>IF(OR($A87="",$F87=""),"",IF(YEAR($A87)=Inicio!$C$6,ROUNDUP(MONTH($A87)/3,0),"Otro año"))</f>
        <v/>
      </c>
      <c r="N87">
        <f>IF(OR($A87="",$F87=""),"",IF(YEAR($A87)=Inicio!$C$6,MONTH($A87),""))</f>
        <v/>
      </c>
    </row>
    <row r="88">
      <c r="A88" s="11" t="n"/>
      <c r="B88" s="12" t="n"/>
      <c r="C88" s="12" t="n"/>
      <c r="D88" s="12" t="n"/>
      <c r="E88" s="12" t="n"/>
      <c r="F88" s="13" t="n"/>
      <c r="G88" s="14" t="n"/>
      <c r="H88" s="15">
        <f>IF($F88="","",ROUND($F88*$G88,2))</f>
        <v/>
      </c>
      <c r="I88" s="14" t="n"/>
      <c r="J88" s="15">
        <f>IF($F88="","",ROUND($H88*IF($I88="",1,$I88),2))</f>
        <v/>
      </c>
      <c r="K88" s="14" t="n"/>
      <c r="L88" s="15">
        <f>IF($F88="","",ROUND(($F88+$H88-$J88)*IF($K88="",1,$K88),2))</f>
        <v/>
      </c>
      <c r="M88">
        <f>IF(OR($A88="",$F88=""),"",IF(YEAR($A88)=Inicio!$C$6,ROUNDUP(MONTH($A88)/3,0),"Otro año"))</f>
        <v/>
      </c>
      <c r="N88">
        <f>IF(OR($A88="",$F88=""),"",IF(YEAR($A88)=Inicio!$C$6,MONTH($A88),""))</f>
        <v/>
      </c>
    </row>
    <row r="89">
      <c r="A89" s="11" t="n"/>
      <c r="B89" s="12" t="n"/>
      <c r="C89" s="12" t="n"/>
      <c r="D89" s="12" t="n"/>
      <c r="E89" s="12" t="n"/>
      <c r="F89" s="13" t="n"/>
      <c r="G89" s="14" t="n"/>
      <c r="H89" s="15">
        <f>IF($F89="","",ROUND($F89*$G89,2))</f>
        <v/>
      </c>
      <c r="I89" s="14" t="n"/>
      <c r="J89" s="15">
        <f>IF($F89="","",ROUND($H89*IF($I89="",1,$I89),2))</f>
        <v/>
      </c>
      <c r="K89" s="14" t="n"/>
      <c r="L89" s="15">
        <f>IF($F89="","",ROUND(($F89+$H89-$J89)*IF($K89="",1,$K89),2))</f>
        <v/>
      </c>
      <c r="M89">
        <f>IF(OR($A89="",$F89=""),"",IF(YEAR($A89)=Inicio!$C$6,ROUNDUP(MONTH($A89)/3,0),"Otro año"))</f>
        <v/>
      </c>
      <c r="N89">
        <f>IF(OR($A89="",$F89=""),"",IF(YEAR($A89)=Inicio!$C$6,MONTH($A89),""))</f>
        <v/>
      </c>
    </row>
    <row r="90">
      <c r="A90" s="11" t="n"/>
      <c r="B90" s="12" t="n"/>
      <c r="C90" s="12" t="n"/>
      <c r="D90" s="12" t="n"/>
      <c r="E90" s="12" t="n"/>
      <c r="F90" s="13" t="n"/>
      <c r="G90" s="14" t="n"/>
      <c r="H90" s="15">
        <f>IF($F90="","",ROUND($F90*$G90,2))</f>
        <v/>
      </c>
      <c r="I90" s="14" t="n"/>
      <c r="J90" s="15">
        <f>IF($F90="","",ROUND($H90*IF($I90="",1,$I90),2))</f>
        <v/>
      </c>
      <c r="K90" s="14" t="n"/>
      <c r="L90" s="15">
        <f>IF($F90="","",ROUND(($F90+$H90-$J90)*IF($K90="",1,$K90),2))</f>
        <v/>
      </c>
      <c r="M90">
        <f>IF(OR($A90="",$F90=""),"",IF(YEAR($A90)=Inicio!$C$6,ROUNDUP(MONTH($A90)/3,0),"Otro año"))</f>
        <v/>
      </c>
      <c r="N90">
        <f>IF(OR($A90="",$F90=""),"",IF(YEAR($A90)=Inicio!$C$6,MONTH($A90),""))</f>
        <v/>
      </c>
    </row>
    <row r="91">
      <c r="A91" s="11" t="n"/>
      <c r="B91" s="12" t="n"/>
      <c r="C91" s="12" t="n"/>
      <c r="D91" s="12" t="n"/>
      <c r="E91" s="12" t="n"/>
      <c r="F91" s="13" t="n"/>
      <c r="G91" s="14" t="n"/>
      <c r="H91" s="15">
        <f>IF($F91="","",ROUND($F91*$G91,2))</f>
        <v/>
      </c>
      <c r="I91" s="14" t="n"/>
      <c r="J91" s="15">
        <f>IF($F91="","",ROUND($H91*IF($I91="",1,$I91),2))</f>
        <v/>
      </c>
      <c r="K91" s="14" t="n"/>
      <c r="L91" s="15">
        <f>IF($F91="","",ROUND(($F91+$H91-$J91)*IF($K91="",1,$K91),2))</f>
        <v/>
      </c>
      <c r="M91">
        <f>IF(OR($A91="",$F91=""),"",IF(YEAR($A91)=Inicio!$C$6,ROUNDUP(MONTH($A91)/3,0),"Otro año"))</f>
        <v/>
      </c>
      <c r="N91">
        <f>IF(OR($A91="",$F91=""),"",IF(YEAR($A91)=Inicio!$C$6,MONTH($A91),""))</f>
        <v/>
      </c>
    </row>
    <row r="92">
      <c r="A92" s="11" t="n"/>
      <c r="B92" s="12" t="n"/>
      <c r="C92" s="12" t="n"/>
      <c r="D92" s="12" t="n"/>
      <c r="E92" s="12" t="n"/>
      <c r="F92" s="13" t="n"/>
      <c r="G92" s="14" t="n"/>
      <c r="H92" s="15">
        <f>IF($F92="","",ROUND($F92*$G92,2))</f>
        <v/>
      </c>
      <c r="I92" s="14" t="n"/>
      <c r="J92" s="15">
        <f>IF($F92="","",ROUND($H92*IF($I92="",1,$I92),2))</f>
        <v/>
      </c>
      <c r="K92" s="14" t="n"/>
      <c r="L92" s="15">
        <f>IF($F92="","",ROUND(($F92+$H92-$J92)*IF($K92="",1,$K92),2))</f>
        <v/>
      </c>
      <c r="M92">
        <f>IF(OR($A92="",$F92=""),"",IF(YEAR($A92)=Inicio!$C$6,ROUNDUP(MONTH($A92)/3,0),"Otro año"))</f>
        <v/>
      </c>
      <c r="N92">
        <f>IF(OR($A92="",$F92=""),"",IF(YEAR($A92)=Inicio!$C$6,MONTH($A92),""))</f>
        <v/>
      </c>
    </row>
    <row r="93">
      <c r="A93" s="11" t="n"/>
      <c r="B93" s="12" t="n"/>
      <c r="C93" s="12" t="n"/>
      <c r="D93" s="12" t="n"/>
      <c r="E93" s="12" t="n"/>
      <c r="F93" s="13" t="n"/>
      <c r="G93" s="14" t="n"/>
      <c r="H93" s="15">
        <f>IF($F93="","",ROUND($F93*$G93,2))</f>
        <v/>
      </c>
      <c r="I93" s="14" t="n"/>
      <c r="J93" s="15">
        <f>IF($F93="","",ROUND($H93*IF($I93="",1,$I93),2))</f>
        <v/>
      </c>
      <c r="K93" s="14" t="n"/>
      <c r="L93" s="15">
        <f>IF($F93="","",ROUND(($F93+$H93-$J93)*IF($K93="",1,$K93),2))</f>
        <v/>
      </c>
      <c r="M93">
        <f>IF(OR($A93="",$F93=""),"",IF(YEAR($A93)=Inicio!$C$6,ROUNDUP(MONTH($A93)/3,0),"Otro año"))</f>
        <v/>
      </c>
      <c r="N93">
        <f>IF(OR($A93="",$F93=""),"",IF(YEAR($A93)=Inicio!$C$6,MONTH($A93),""))</f>
        <v/>
      </c>
    </row>
    <row r="94">
      <c r="A94" s="11" t="n"/>
      <c r="B94" s="12" t="n"/>
      <c r="C94" s="12" t="n"/>
      <c r="D94" s="12" t="n"/>
      <c r="E94" s="12" t="n"/>
      <c r="F94" s="13" t="n"/>
      <c r="G94" s="14" t="n"/>
      <c r="H94" s="15">
        <f>IF($F94="","",ROUND($F94*$G94,2))</f>
        <v/>
      </c>
      <c r="I94" s="14" t="n"/>
      <c r="J94" s="15">
        <f>IF($F94="","",ROUND($H94*IF($I94="",1,$I94),2))</f>
        <v/>
      </c>
      <c r="K94" s="14" t="n"/>
      <c r="L94" s="15">
        <f>IF($F94="","",ROUND(($F94+$H94-$J94)*IF($K94="",1,$K94),2))</f>
        <v/>
      </c>
      <c r="M94">
        <f>IF(OR($A94="",$F94=""),"",IF(YEAR($A94)=Inicio!$C$6,ROUNDUP(MONTH($A94)/3,0),"Otro año"))</f>
        <v/>
      </c>
      <c r="N94">
        <f>IF(OR($A94="",$F94=""),"",IF(YEAR($A94)=Inicio!$C$6,MONTH($A94),""))</f>
        <v/>
      </c>
    </row>
    <row r="95">
      <c r="A95" s="11" t="n"/>
      <c r="B95" s="12" t="n"/>
      <c r="C95" s="12" t="n"/>
      <c r="D95" s="12" t="n"/>
      <c r="E95" s="12" t="n"/>
      <c r="F95" s="13" t="n"/>
      <c r="G95" s="14" t="n"/>
      <c r="H95" s="15">
        <f>IF($F95="","",ROUND($F95*$G95,2))</f>
        <v/>
      </c>
      <c r="I95" s="14" t="n"/>
      <c r="J95" s="15">
        <f>IF($F95="","",ROUND($H95*IF($I95="",1,$I95),2))</f>
        <v/>
      </c>
      <c r="K95" s="14" t="n"/>
      <c r="L95" s="15">
        <f>IF($F95="","",ROUND(($F95+$H95-$J95)*IF($K95="",1,$K95),2))</f>
        <v/>
      </c>
      <c r="M95">
        <f>IF(OR($A95="",$F95=""),"",IF(YEAR($A95)=Inicio!$C$6,ROUNDUP(MONTH($A95)/3,0),"Otro año"))</f>
        <v/>
      </c>
      <c r="N95">
        <f>IF(OR($A95="",$F95=""),"",IF(YEAR($A95)=Inicio!$C$6,MONTH($A95),""))</f>
        <v/>
      </c>
    </row>
    <row r="96">
      <c r="A96" s="11" t="n"/>
      <c r="B96" s="12" t="n"/>
      <c r="C96" s="12" t="n"/>
      <c r="D96" s="12" t="n"/>
      <c r="E96" s="12" t="n"/>
      <c r="F96" s="13" t="n"/>
      <c r="G96" s="14" t="n"/>
      <c r="H96" s="15">
        <f>IF($F96="","",ROUND($F96*$G96,2))</f>
        <v/>
      </c>
      <c r="I96" s="14" t="n"/>
      <c r="J96" s="15">
        <f>IF($F96="","",ROUND($H96*IF($I96="",1,$I96),2))</f>
        <v/>
      </c>
      <c r="K96" s="14" t="n"/>
      <c r="L96" s="15">
        <f>IF($F96="","",ROUND(($F96+$H96-$J96)*IF($K96="",1,$K96),2))</f>
        <v/>
      </c>
      <c r="M96">
        <f>IF(OR($A96="",$F96=""),"",IF(YEAR($A96)=Inicio!$C$6,ROUNDUP(MONTH($A96)/3,0),"Otro año"))</f>
        <v/>
      </c>
      <c r="N96">
        <f>IF(OR($A96="",$F96=""),"",IF(YEAR($A96)=Inicio!$C$6,MONTH($A96),""))</f>
        <v/>
      </c>
    </row>
    <row r="97">
      <c r="A97" s="11" t="n"/>
      <c r="B97" s="12" t="n"/>
      <c r="C97" s="12" t="n"/>
      <c r="D97" s="12" t="n"/>
      <c r="E97" s="12" t="n"/>
      <c r="F97" s="13" t="n"/>
      <c r="G97" s="14" t="n"/>
      <c r="H97" s="15">
        <f>IF($F97="","",ROUND($F97*$G97,2))</f>
        <v/>
      </c>
      <c r="I97" s="14" t="n"/>
      <c r="J97" s="15">
        <f>IF($F97="","",ROUND($H97*IF($I97="",1,$I97),2))</f>
        <v/>
      </c>
      <c r="K97" s="14" t="n"/>
      <c r="L97" s="15">
        <f>IF($F97="","",ROUND(($F97+$H97-$J97)*IF($K97="",1,$K97),2))</f>
        <v/>
      </c>
      <c r="M97">
        <f>IF(OR($A97="",$F97=""),"",IF(YEAR($A97)=Inicio!$C$6,ROUNDUP(MONTH($A97)/3,0),"Otro año"))</f>
        <v/>
      </c>
      <c r="N97">
        <f>IF(OR($A97="",$F97=""),"",IF(YEAR($A97)=Inicio!$C$6,MONTH($A97),""))</f>
        <v/>
      </c>
    </row>
    <row r="98">
      <c r="A98" s="11" t="n"/>
      <c r="B98" s="12" t="n"/>
      <c r="C98" s="12" t="n"/>
      <c r="D98" s="12" t="n"/>
      <c r="E98" s="12" t="n"/>
      <c r="F98" s="13" t="n"/>
      <c r="G98" s="14" t="n"/>
      <c r="H98" s="15">
        <f>IF($F98="","",ROUND($F98*$G98,2))</f>
        <v/>
      </c>
      <c r="I98" s="14" t="n"/>
      <c r="J98" s="15">
        <f>IF($F98="","",ROUND($H98*IF($I98="",1,$I98),2))</f>
        <v/>
      </c>
      <c r="K98" s="14" t="n"/>
      <c r="L98" s="15">
        <f>IF($F98="","",ROUND(($F98+$H98-$J98)*IF($K98="",1,$K98),2))</f>
        <v/>
      </c>
      <c r="M98">
        <f>IF(OR($A98="",$F98=""),"",IF(YEAR($A98)=Inicio!$C$6,ROUNDUP(MONTH($A98)/3,0),"Otro año"))</f>
        <v/>
      </c>
      <c r="N98">
        <f>IF(OR($A98="",$F98=""),"",IF(YEAR($A98)=Inicio!$C$6,MONTH($A98),""))</f>
        <v/>
      </c>
    </row>
    <row r="99">
      <c r="A99" s="11" t="n"/>
      <c r="B99" s="12" t="n"/>
      <c r="C99" s="12" t="n"/>
      <c r="D99" s="12" t="n"/>
      <c r="E99" s="12" t="n"/>
      <c r="F99" s="13" t="n"/>
      <c r="G99" s="14" t="n"/>
      <c r="H99" s="15">
        <f>IF($F99="","",ROUND($F99*$G99,2))</f>
        <v/>
      </c>
      <c r="I99" s="14" t="n"/>
      <c r="J99" s="15">
        <f>IF($F99="","",ROUND($H99*IF($I99="",1,$I99),2))</f>
        <v/>
      </c>
      <c r="K99" s="14" t="n"/>
      <c r="L99" s="15">
        <f>IF($F99="","",ROUND(($F99+$H99-$J99)*IF($K99="",1,$K99),2))</f>
        <v/>
      </c>
      <c r="M99">
        <f>IF(OR($A99="",$F99=""),"",IF(YEAR($A99)=Inicio!$C$6,ROUNDUP(MONTH($A99)/3,0),"Otro año"))</f>
        <v/>
      </c>
      <c r="N99">
        <f>IF(OR($A99="",$F99=""),"",IF(YEAR($A99)=Inicio!$C$6,MONTH($A99),""))</f>
        <v/>
      </c>
    </row>
    <row r="100">
      <c r="A100" s="11" t="n"/>
      <c r="B100" s="12" t="n"/>
      <c r="C100" s="12" t="n"/>
      <c r="D100" s="12" t="n"/>
      <c r="E100" s="12" t="n"/>
      <c r="F100" s="13" t="n"/>
      <c r="G100" s="14" t="n"/>
      <c r="H100" s="15">
        <f>IF($F100="","",ROUND($F100*$G100,2))</f>
        <v/>
      </c>
      <c r="I100" s="14" t="n"/>
      <c r="J100" s="15">
        <f>IF($F100="","",ROUND($H100*IF($I100="",1,$I100),2))</f>
        <v/>
      </c>
      <c r="K100" s="14" t="n"/>
      <c r="L100" s="15">
        <f>IF($F100="","",ROUND(($F100+$H100-$J100)*IF($K100="",1,$K100),2))</f>
        <v/>
      </c>
      <c r="M100">
        <f>IF(OR($A100="",$F100=""),"",IF(YEAR($A100)=Inicio!$C$6,ROUNDUP(MONTH($A100)/3,0),"Otro año"))</f>
        <v/>
      </c>
      <c r="N100">
        <f>IF(OR($A100="",$F100=""),"",IF(YEAR($A100)=Inicio!$C$6,MONTH($A100),""))</f>
        <v/>
      </c>
    </row>
    <row r="101">
      <c r="A101" s="11" t="n"/>
      <c r="B101" s="12" t="n"/>
      <c r="C101" s="12" t="n"/>
      <c r="D101" s="12" t="n"/>
      <c r="E101" s="12" t="n"/>
      <c r="F101" s="13" t="n"/>
      <c r="G101" s="14" t="n"/>
      <c r="H101" s="15">
        <f>IF($F101="","",ROUND($F101*$G101,2))</f>
        <v/>
      </c>
      <c r="I101" s="14" t="n"/>
      <c r="J101" s="15">
        <f>IF($F101="","",ROUND($H101*IF($I101="",1,$I101),2))</f>
        <v/>
      </c>
      <c r="K101" s="14" t="n"/>
      <c r="L101" s="15">
        <f>IF($F101="","",ROUND(($F101+$H101-$J101)*IF($K101="",1,$K101),2))</f>
        <v/>
      </c>
      <c r="M101">
        <f>IF(OR($A101="",$F101=""),"",IF(YEAR($A101)=Inicio!$C$6,ROUNDUP(MONTH($A101)/3,0),"Otro año"))</f>
        <v/>
      </c>
      <c r="N101">
        <f>IF(OR($A101="",$F101=""),"",IF(YEAR($A101)=Inicio!$C$6,MONTH($A101),""))</f>
        <v/>
      </c>
    </row>
    <row r="102">
      <c r="A102" s="11" t="n"/>
      <c r="B102" s="12" t="n"/>
      <c r="C102" s="12" t="n"/>
      <c r="D102" s="12" t="n"/>
      <c r="E102" s="12" t="n"/>
      <c r="F102" s="13" t="n"/>
      <c r="G102" s="14" t="n"/>
      <c r="H102" s="15">
        <f>IF($F102="","",ROUND($F102*$G102,2))</f>
        <v/>
      </c>
      <c r="I102" s="14" t="n"/>
      <c r="J102" s="15">
        <f>IF($F102="","",ROUND($H102*IF($I102="",1,$I102),2))</f>
        <v/>
      </c>
      <c r="K102" s="14" t="n"/>
      <c r="L102" s="15">
        <f>IF($F102="","",ROUND(($F102+$H102-$J102)*IF($K102="",1,$K102),2))</f>
        <v/>
      </c>
      <c r="M102">
        <f>IF(OR($A102="",$F102=""),"",IF(YEAR($A102)=Inicio!$C$6,ROUNDUP(MONTH($A102)/3,0),"Otro año"))</f>
        <v/>
      </c>
      <c r="N102">
        <f>IF(OR($A102="",$F102=""),"",IF(YEAR($A102)=Inicio!$C$6,MONTH($A102),""))</f>
        <v/>
      </c>
    </row>
    <row r="103">
      <c r="A103" s="11" t="n"/>
      <c r="B103" s="12" t="n"/>
      <c r="C103" s="12" t="n"/>
      <c r="D103" s="12" t="n"/>
      <c r="E103" s="12" t="n"/>
      <c r="F103" s="13" t="n"/>
      <c r="G103" s="14" t="n"/>
      <c r="H103" s="15">
        <f>IF($F103="","",ROUND($F103*$G103,2))</f>
        <v/>
      </c>
      <c r="I103" s="14" t="n"/>
      <c r="J103" s="15">
        <f>IF($F103="","",ROUND($H103*IF($I103="",1,$I103),2))</f>
        <v/>
      </c>
      <c r="K103" s="14" t="n"/>
      <c r="L103" s="15">
        <f>IF($F103="","",ROUND(($F103+$H103-$J103)*IF($K103="",1,$K103),2))</f>
        <v/>
      </c>
      <c r="M103">
        <f>IF(OR($A103="",$F103=""),"",IF(YEAR($A103)=Inicio!$C$6,ROUNDUP(MONTH($A103)/3,0),"Otro año"))</f>
        <v/>
      </c>
      <c r="N103">
        <f>IF(OR($A103="",$F103=""),"",IF(YEAR($A103)=Inicio!$C$6,MONTH($A103),""))</f>
        <v/>
      </c>
    </row>
    <row r="104">
      <c r="A104" s="11" t="n"/>
      <c r="B104" s="12" t="n"/>
      <c r="C104" s="12" t="n"/>
      <c r="D104" s="12" t="n"/>
      <c r="E104" s="12" t="n"/>
      <c r="F104" s="13" t="n"/>
      <c r="G104" s="14" t="n"/>
      <c r="H104" s="15">
        <f>IF($F104="","",ROUND($F104*$G104,2))</f>
        <v/>
      </c>
      <c r="I104" s="14" t="n"/>
      <c r="J104" s="15">
        <f>IF($F104="","",ROUND($H104*IF($I104="",1,$I104),2))</f>
        <v/>
      </c>
      <c r="K104" s="14" t="n"/>
      <c r="L104" s="15">
        <f>IF($F104="","",ROUND(($F104+$H104-$J104)*IF($K104="",1,$K104),2))</f>
        <v/>
      </c>
      <c r="M104">
        <f>IF(OR($A104="",$F104=""),"",IF(YEAR($A104)=Inicio!$C$6,ROUNDUP(MONTH($A104)/3,0),"Otro año"))</f>
        <v/>
      </c>
      <c r="N104">
        <f>IF(OR($A104="",$F104=""),"",IF(YEAR($A104)=Inicio!$C$6,MONTH($A104),""))</f>
        <v/>
      </c>
    </row>
    <row r="105">
      <c r="A105" s="11" t="n"/>
      <c r="B105" s="12" t="n"/>
      <c r="C105" s="12" t="n"/>
      <c r="D105" s="12" t="n"/>
      <c r="E105" s="12" t="n"/>
      <c r="F105" s="13" t="n"/>
      <c r="G105" s="14" t="n"/>
      <c r="H105" s="15">
        <f>IF($F105="","",ROUND($F105*$G105,2))</f>
        <v/>
      </c>
      <c r="I105" s="14" t="n"/>
      <c r="J105" s="15">
        <f>IF($F105="","",ROUND($H105*IF($I105="",1,$I105),2))</f>
        <v/>
      </c>
      <c r="K105" s="14" t="n"/>
      <c r="L105" s="15">
        <f>IF($F105="","",ROUND(($F105+$H105-$J105)*IF($K105="",1,$K105),2))</f>
        <v/>
      </c>
      <c r="M105">
        <f>IF(OR($A105="",$F105=""),"",IF(YEAR($A105)=Inicio!$C$6,ROUNDUP(MONTH($A105)/3,0),"Otro año"))</f>
        <v/>
      </c>
      <c r="N105">
        <f>IF(OR($A105="",$F105=""),"",IF(YEAR($A105)=Inicio!$C$6,MONTH($A105),""))</f>
        <v/>
      </c>
    </row>
    <row r="106">
      <c r="A106" s="11" t="n"/>
      <c r="B106" s="12" t="n"/>
      <c r="C106" s="12" t="n"/>
      <c r="D106" s="12" t="n"/>
      <c r="E106" s="12" t="n"/>
      <c r="F106" s="13" t="n"/>
      <c r="G106" s="14" t="n"/>
      <c r="H106" s="15">
        <f>IF($F106="","",ROUND($F106*$G106,2))</f>
        <v/>
      </c>
      <c r="I106" s="14" t="n"/>
      <c r="J106" s="15">
        <f>IF($F106="","",ROUND($H106*IF($I106="",1,$I106),2))</f>
        <v/>
      </c>
      <c r="K106" s="14" t="n"/>
      <c r="L106" s="15">
        <f>IF($F106="","",ROUND(($F106+$H106-$J106)*IF($K106="",1,$K106),2))</f>
        <v/>
      </c>
      <c r="M106">
        <f>IF(OR($A106="",$F106=""),"",IF(YEAR($A106)=Inicio!$C$6,ROUNDUP(MONTH($A106)/3,0),"Otro año"))</f>
        <v/>
      </c>
      <c r="N106">
        <f>IF(OR($A106="",$F106=""),"",IF(YEAR($A106)=Inicio!$C$6,MONTH($A106),""))</f>
        <v/>
      </c>
    </row>
    <row r="107">
      <c r="A107" s="11" t="n"/>
      <c r="B107" s="12" t="n"/>
      <c r="C107" s="12" t="n"/>
      <c r="D107" s="12" t="n"/>
      <c r="E107" s="12" t="n"/>
      <c r="F107" s="13" t="n"/>
      <c r="G107" s="14" t="n"/>
      <c r="H107" s="15">
        <f>IF($F107="","",ROUND($F107*$G107,2))</f>
        <v/>
      </c>
      <c r="I107" s="14" t="n"/>
      <c r="J107" s="15">
        <f>IF($F107="","",ROUND($H107*IF($I107="",1,$I107),2))</f>
        <v/>
      </c>
      <c r="K107" s="14" t="n"/>
      <c r="L107" s="15">
        <f>IF($F107="","",ROUND(($F107+$H107-$J107)*IF($K107="",1,$K107),2))</f>
        <v/>
      </c>
      <c r="M107">
        <f>IF(OR($A107="",$F107=""),"",IF(YEAR($A107)=Inicio!$C$6,ROUNDUP(MONTH($A107)/3,0),"Otro año"))</f>
        <v/>
      </c>
      <c r="N107">
        <f>IF(OR($A107="",$F107=""),"",IF(YEAR($A107)=Inicio!$C$6,MONTH($A107),""))</f>
        <v/>
      </c>
    </row>
    <row r="108">
      <c r="A108" s="11" t="n"/>
      <c r="B108" s="12" t="n"/>
      <c r="C108" s="12" t="n"/>
      <c r="D108" s="12" t="n"/>
      <c r="E108" s="12" t="n"/>
      <c r="F108" s="13" t="n"/>
      <c r="G108" s="14" t="n"/>
      <c r="H108" s="15">
        <f>IF($F108="","",ROUND($F108*$G108,2))</f>
        <v/>
      </c>
      <c r="I108" s="14" t="n"/>
      <c r="J108" s="15">
        <f>IF($F108="","",ROUND($H108*IF($I108="",1,$I108),2))</f>
        <v/>
      </c>
      <c r="K108" s="14" t="n"/>
      <c r="L108" s="15">
        <f>IF($F108="","",ROUND(($F108+$H108-$J108)*IF($K108="",1,$K108),2))</f>
        <v/>
      </c>
      <c r="M108">
        <f>IF(OR($A108="",$F108=""),"",IF(YEAR($A108)=Inicio!$C$6,ROUNDUP(MONTH($A108)/3,0),"Otro año"))</f>
        <v/>
      </c>
      <c r="N108">
        <f>IF(OR($A108="",$F108=""),"",IF(YEAR($A108)=Inicio!$C$6,MONTH($A108),""))</f>
        <v/>
      </c>
    </row>
    <row r="109">
      <c r="A109" s="11" t="n"/>
      <c r="B109" s="12" t="n"/>
      <c r="C109" s="12" t="n"/>
      <c r="D109" s="12" t="n"/>
      <c r="E109" s="12" t="n"/>
      <c r="F109" s="13" t="n"/>
      <c r="G109" s="14" t="n"/>
      <c r="H109" s="15">
        <f>IF($F109="","",ROUND($F109*$G109,2))</f>
        <v/>
      </c>
      <c r="I109" s="14" t="n"/>
      <c r="J109" s="15">
        <f>IF($F109="","",ROUND($H109*IF($I109="",1,$I109),2))</f>
        <v/>
      </c>
      <c r="K109" s="14" t="n"/>
      <c r="L109" s="15">
        <f>IF($F109="","",ROUND(($F109+$H109-$J109)*IF($K109="",1,$K109),2))</f>
        <v/>
      </c>
      <c r="M109">
        <f>IF(OR($A109="",$F109=""),"",IF(YEAR($A109)=Inicio!$C$6,ROUNDUP(MONTH($A109)/3,0),"Otro año"))</f>
        <v/>
      </c>
      <c r="N109">
        <f>IF(OR($A109="",$F109=""),"",IF(YEAR($A109)=Inicio!$C$6,MONTH($A109),""))</f>
        <v/>
      </c>
    </row>
    <row r="110">
      <c r="A110" s="11" t="n"/>
      <c r="B110" s="12" t="n"/>
      <c r="C110" s="12" t="n"/>
      <c r="D110" s="12" t="n"/>
      <c r="E110" s="12" t="n"/>
      <c r="F110" s="13" t="n"/>
      <c r="G110" s="14" t="n"/>
      <c r="H110" s="15">
        <f>IF($F110="","",ROUND($F110*$G110,2))</f>
        <v/>
      </c>
      <c r="I110" s="14" t="n"/>
      <c r="J110" s="15">
        <f>IF($F110="","",ROUND($H110*IF($I110="",1,$I110),2))</f>
        <v/>
      </c>
      <c r="K110" s="14" t="n"/>
      <c r="L110" s="15">
        <f>IF($F110="","",ROUND(($F110+$H110-$J110)*IF($K110="",1,$K110),2))</f>
        <v/>
      </c>
      <c r="M110">
        <f>IF(OR($A110="",$F110=""),"",IF(YEAR($A110)=Inicio!$C$6,ROUNDUP(MONTH($A110)/3,0),"Otro año"))</f>
        <v/>
      </c>
      <c r="N110">
        <f>IF(OR($A110="",$F110=""),"",IF(YEAR($A110)=Inicio!$C$6,MONTH($A110),""))</f>
        <v/>
      </c>
    </row>
    <row r="111">
      <c r="A111" s="11" t="n"/>
      <c r="B111" s="12" t="n"/>
      <c r="C111" s="12" t="n"/>
      <c r="D111" s="12" t="n"/>
      <c r="E111" s="12" t="n"/>
      <c r="F111" s="13" t="n"/>
      <c r="G111" s="14" t="n"/>
      <c r="H111" s="15">
        <f>IF($F111="","",ROUND($F111*$G111,2))</f>
        <v/>
      </c>
      <c r="I111" s="14" t="n"/>
      <c r="J111" s="15">
        <f>IF($F111="","",ROUND($H111*IF($I111="",1,$I111),2))</f>
        <v/>
      </c>
      <c r="K111" s="14" t="n"/>
      <c r="L111" s="15">
        <f>IF($F111="","",ROUND(($F111+$H111-$J111)*IF($K111="",1,$K111),2))</f>
        <v/>
      </c>
      <c r="M111">
        <f>IF(OR($A111="",$F111=""),"",IF(YEAR($A111)=Inicio!$C$6,ROUNDUP(MONTH($A111)/3,0),"Otro año"))</f>
        <v/>
      </c>
      <c r="N111">
        <f>IF(OR($A111="",$F111=""),"",IF(YEAR($A111)=Inicio!$C$6,MONTH($A111),""))</f>
        <v/>
      </c>
    </row>
    <row r="112">
      <c r="A112" s="11" t="n"/>
      <c r="B112" s="12" t="n"/>
      <c r="C112" s="12" t="n"/>
      <c r="D112" s="12" t="n"/>
      <c r="E112" s="12" t="n"/>
      <c r="F112" s="13" t="n"/>
      <c r="G112" s="14" t="n"/>
      <c r="H112" s="15">
        <f>IF($F112="","",ROUND($F112*$G112,2))</f>
        <v/>
      </c>
      <c r="I112" s="14" t="n"/>
      <c r="J112" s="15">
        <f>IF($F112="","",ROUND($H112*IF($I112="",1,$I112),2))</f>
        <v/>
      </c>
      <c r="K112" s="14" t="n"/>
      <c r="L112" s="15">
        <f>IF($F112="","",ROUND(($F112+$H112-$J112)*IF($K112="",1,$K112),2))</f>
        <v/>
      </c>
      <c r="M112">
        <f>IF(OR($A112="",$F112=""),"",IF(YEAR($A112)=Inicio!$C$6,ROUNDUP(MONTH($A112)/3,0),"Otro año"))</f>
        <v/>
      </c>
      <c r="N112">
        <f>IF(OR($A112="",$F112=""),"",IF(YEAR($A112)=Inicio!$C$6,MONTH($A112),""))</f>
        <v/>
      </c>
    </row>
    <row r="113">
      <c r="A113" s="11" t="n"/>
      <c r="B113" s="12" t="n"/>
      <c r="C113" s="12" t="n"/>
      <c r="D113" s="12" t="n"/>
      <c r="E113" s="12" t="n"/>
      <c r="F113" s="13" t="n"/>
      <c r="G113" s="14" t="n"/>
      <c r="H113" s="15">
        <f>IF($F113="","",ROUND($F113*$G113,2))</f>
        <v/>
      </c>
      <c r="I113" s="14" t="n"/>
      <c r="J113" s="15">
        <f>IF($F113="","",ROUND($H113*IF($I113="",1,$I113),2))</f>
        <v/>
      </c>
      <c r="K113" s="14" t="n"/>
      <c r="L113" s="15">
        <f>IF($F113="","",ROUND(($F113+$H113-$J113)*IF($K113="",1,$K113),2))</f>
        <v/>
      </c>
      <c r="M113">
        <f>IF(OR($A113="",$F113=""),"",IF(YEAR($A113)=Inicio!$C$6,ROUNDUP(MONTH($A113)/3,0),"Otro año"))</f>
        <v/>
      </c>
      <c r="N113">
        <f>IF(OR($A113="",$F113=""),"",IF(YEAR($A113)=Inicio!$C$6,MONTH($A113),""))</f>
        <v/>
      </c>
    </row>
    <row r="114">
      <c r="A114" s="11" t="n"/>
      <c r="B114" s="12" t="n"/>
      <c r="C114" s="12" t="n"/>
      <c r="D114" s="12" t="n"/>
      <c r="E114" s="12" t="n"/>
      <c r="F114" s="13" t="n"/>
      <c r="G114" s="14" t="n"/>
      <c r="H114" s="15">
        <f>IF($F114="","",ROUND($F114*$G114,2))</f>
        <v/>
      </c>
      <c r="I114" s="14" t="n"/>
      <c r="J114" s="15">
        <f>IF($F114="","",ROUND($H114*IF($I114="",1,$I114),2))</f>
        <v/>
      </c>
      <c r="K114" s="14" t="n"/>
      <c r="L114" s="15">
        <f>IF($F114="","",ROUND(($F114+$H114-$J114)*IF($K114="",1,$K114),2))</f>
        <v/>
      </c>
      <c r="M114">
        <f>IF(OR($A114="",$F114=""),"",IF(YEAR($A114)=Inicio!$C$6,ROUNDUP(MONTH($A114)/3,0),"Otro año"))</f>
        <v/>
      </c>
      <c r="N114">
        <f>IF(OR($A114="",$F114=""),"",IF(YEAR($A114)=Inicio!$C$6,MONTH($A114),""))</f>
        <v/>
      </c>
    </row>
    <row r="115">
      <c r="A115" s="11" t="n"/>
      <c r="B115" s="12" t="n"/>
      <c r="C115" s="12" t="n"/>
      <c r="D115" s="12" t="n"/>
      <c r="E115" s="12" t="n"/>
      <c r="F115" s="13" t="n"/>
      <c r="G115" s="14" t="n"/>
      <c r="H115" s="15">
        <f>IF($F115="","",ROUND($F115*$G115,2))</f>
        <v/>
      </c>
      <c r="I115" s="14" t="n"/>
      <c r="J115" s="15">
        <f>IF($F115="","",ROUND($H115*IF($I115="",1,$I115),2))</f>
        <v/>
      </c>
      <c r="K115" s="14" t="n"/>
      <c r="L115" s="15">
        <f>IF($F115="","",ROUND(($F115+$H115-$J115)*IF($K115="",1,$K115),2))</f>
        <v/>
      </c>
      <c r="M115">
        <f>IF(OR($A115="",$F115=""),"",IF(YEAR($A115)=Inicio!$C$6,ROUNDUP(MONTH($A115)/3,0),"Otro año"))</f>
        <v/>
      </c>
      <c r="N115">
        <f>IF(OR($A115="",$F115=""),"",IF(YEAR($A115)=Inicio!$C$6,MONTH($A115),""))</f>
        <v/>
      </c>
    </row>
    <row r="116">
      <c r="A116" s="11" t="n"/>
      <c r="B116" s="12" t="n"/>
      <c r="C116" s="12" t="n"/>
      <c r="D116" s="12" t="n"/>
      <c r="E116" s="12" t="n"/>
      <c r="F116" s="13" t="n"/>
      <c r="G116" s="14" t="n"/>
      <c r="H116" s="15">
        <f>IF($F116="","",ROUND($F116*$G116,2))</f>
        <v/>
      </c>
      <c r="I116" s="14" t="n"/>
      <c r="J116" s="15">
        <f>IF($F116="","",ROUND($H116*IF($I116="",1,$I116),2))</f>
        <v/>
      </c>
      <c r="K116" s="14" t="n"/>
      <c r="L116" s="15">
        <f>IF($F116="","",ROUND(($F116+$H116-$J116)*IF($K116="",1,$K116),2))</f>
        <v/>
      </c>
      <c r="M116">
        <f>IF(OR($A116="",$F116=""),"",IF(YEAR($A116)=Inicio!$C$6,ROUNDUP(MONTH($A116)/3,0),"Otro año"))</f>
        <v/>
      </c>
      <c r="N116">
        <f>IF(OR($A116="",$F116=""),"",IF(YEAR($A116)=Inicio!$C$6,MONTH($A116),""))</f>
        <v/>
      </c>
    </row>
    <row r="117">
      <c r="A117" s="11" t="n"/>
      <c r="B117" s="12" t="n"/>
      <c r="C117" s="12" t="n"/>
      <c r="D117" s="12" t="n"/>
      <c r="E117" s="12" t="n"/>
      <c r="F117" s="13" t="n"/>
      <c r="G117" s="14" t="n"/>
      <c r="H117" s="15">
        <f>IF($F117="","",ROUND($F117*$G117,2))</f>
        <v/>
      </c>
      <c r="I117" s="14" t="n"/>
      <c r="J117" s="15">
        <f>IF($F117="","",ROUND($H117*IF($I117="",1,$I117),2))</f>
        <v/>
      </c>
      <c r="K117" s="14" t="n"/>
      <c r="L117" s="15">
        <f>IF($F117="","",ROUND(($F117+$H117-$J117)*IF($K117="",1,$K117),2))</f>
        <v/>
      </c>
      <c r="M117">
        <f>IF(OR($A117="",$F117=""),"",IF(YEAR($A117)=Inicio!$C$6,ROUNDUP(MONTH($A117)/3,0),"Otro año"))</f>
        <v/>
      </c>
      <c r="N117">
        <f>IF(OR($A117="",$F117=""),"",IF(YEAR($A117)=Inicio!$C$6,MONTH($A117),""))</f>
        <v/>
      </c>
    </row>
    <row r="118">
      <c r="A118" s="11" t="n"/>
      <c r="B118" s="12" t="n"/>
      <c r="C118" s="12" t="n"/>
      <c r="D118" s="12" t="n"/>
      <c r="E118" s="12" t="n"/>
      <c r="F118" s="13" t="n"/>
      <c r="G118" s="14" t="n"/>
      <c r="H118" s="15">
        <f>IF($F118="","",ROUND($F118*$G118,2))</f>
        <v/>
      </c>
      <c r="I118" s="14" t="n"/>
      <c r="J118" s="15">
        <f>IF($F118="","",ROUND($H118*IF($I118="",1,$I118),2))</f>
        <v/>
      </c>
      <c r="K118" s="14" t="n"/>
      <c r="L118" s="15">
        <f>IF($F118="","",ROUND(($F118+$H118-$J118)*IF($K118="",1,$K118),2))</f>
        <v/>
      </c>
      <c r="M118">
        <f>IF(OR($A118="",$F118=""),"",IF(YEAR($A118)=Inicio!$C$6,ROUNDUP(MONTH($A118)/3,0),"Otro año"))</f>
        <v/>
      </c>
      <c r="N118">
        <f>IF(OR($A118="",$F118=""),"",IF(YEAR($A118)=Inicio!$C$6,MONTH($A118),""))</f>
        <v/>
      </c>
    </row>
    <row r="119">
      <c r="A119" s="11" t="n"/>
      <c r="B119" s="12" t="n"/>
      <c r="C119" s="12" t="n"/>
      <c r="D119" s="12" t="n"/>
      <c r="E119" s="12" t="n"/>
      <c r="F119" s="13" t="n"/>
      <c r="G119" s="14" t="n"/>
      <c r="H119" s="15">
        <f>IF($F119="","",ROUND($F119*$G119,2))</f>
        <v/>
      </c>
      <c r="I119" s="14" t="n"/>
      <c r="J119" s="15">
        <f>IF($F119="","",ROUND($H119*IF($I119="",1,$I119),2))</f>
        <v/>
      </c>
      <c r="K119" s="14" t="n"/>
      <c r="L119" s="15">
        <f>IF($F119="","",ROUND(($F119+$H119-$J119)*IF($K119="",1,$K119),2))</f>
        <v/>
      </c>
      <c r="M119">
        <f>IF(OR($A119="",$F119=""),"",IF(YEAR($A119)=Inicio!$C$6,ROUNDUP(MONTH($A119)/3,0),"Otro año"))</f>
        <v/>
      </c>
      <c r="N119">
        <f>IF(OR($A119="",$F119=""),"",IF(YEAR($A119)=Inicio!$C$6,MONTH($A119),""))</f>
        <v/>
      </c>
    </row>
    <row r="120">
      <c r="A120" s="11" t="n"/>
      <c r="B120" s="12" t="n"/>
      <c r="C120" s="12" t="n"/>
      <c r="D120" s="12" t="n"/>
      <c r="E120" s="12" t="n"/>
      <c r="F120" s="13" t="n"/>
      <c r="G120" s="14" t="n"/>
      <c r="H120" s="15">
        <f>IF($F120="","",ROUND($F120*$G120,2))</f>
        <v/>
      </c>
      <c r="I120" s="14" t="n"/>
      <c r="J120" s="15">
        <f>IF($F120="","",ROUND($H120*IF($I120="",1,$I120),2))</f>
        <v/>
      </c>
      <c r="K120" s="14" t="n"/>
      <c r="L120" s="15">
        <f>IF($F120="","",ROUND(($F120+$H120-$J120)*IF($K120="",1,$K120),2))</f>
        <v/>
      </c>
      <c r="M120">
        <f>IF(OR($A120="",$F120=""),"",IF(YEAR($A120)=Inicio!$C$6,ROUNDUP(MONTH($A120)/3,0),"Otro año"))</f>
        <v/>
      </c>
      <c r="N120">
        <f>IF(OR($A120="",$F120=""),"",IF(YEAR($A120)=Inicio!$C$6,MONTH($A120),""))</f>
        <v/>
      </c>
    </row>
    <row r="121">
      <c r="A121" s="11" t="n"/>
      <c r="B121" s="12" t="n"/>
      <c r="C121" s="12" t="n"/>
      <c r="D121" s="12" t="n"/>
      <c r="E121" s="12" t="n"/>
      <c r="F121" s="13" t="n"/>
      <c r="G121" s="14" t="n"/>
      <c r="H121" s="15">
        <f>IF($F121="","",ROUND($F121*$G121,2))</f>
        <v/>
      </c>
      <c r="I121" s="14" t="n"/>
      <c r="J121" s="15">
        <f>IF($F121="","",ROUND($H121*IF($I121="",1,$I121),2))</f>
        <v/>
      </c>
      <c r="K121" s="14" t="n"/>
      <c r="L121" s="15">
        <f>IF($F121="","",ROUND(($F121+$H121-$J121)*IF($K121="",1,$K121),2))</f>
        <v/>
      </c>
      <c r="M121">
        <f>IF(OR($A121="",$F121=""),"",IF(YEAR($A121)=Inicio!$C$6,ROUNDUP(MONTH($A121)/3,0),"Otro año"))</f>
        <v/>
      </c>
      <c r="N121">
        <f>IF(OR($A121="",$F121=""),"",IF(YEAR($A121)=Inicio!$C$6,MONTH($A121),""))</f>
        <v/>
      </c>
    </row>
    <row r="122">
      <c r="A122" s="11" t="n"/>
      <c r="B122" s="12" t="n"/>
      <c r="C122" s="12" t="n"/>
      <c r="D122" s="12" t="n"/>
      <c r="E122" s="12" t="n"/>
      <c r="F122" s="13" t="n"/>
      <c r="G122" s="14" t="n"/>
      <c r="H122" s="15">
        <f>IF($F122="","",ROUND($F122*$G122,2))</f>
        <v/>
      </c>
      <c r="I122" s="14" t="n"/>
      <c r="J122" s="15">
        <f>IF($F122="","",ROUND($H122*IF($I122="",1,$I122),2))</f>
        <v/>
      </c>
      <c r="K122" s="14" t="n"/>
      <c r="L122" s="15">
        <f>IF($F122="","",ROUND(($F122+$H122-$J122)*IF($K122="",1,$K122),2))</f>
        <v/>
      </c>
      <c r="M122">
        <f>IF(OR($A122="",$F122=""),"",IF(YEAR($A122)=Inicio!$C$6,ROUNDUP(MONTH($A122)/3,0),"Otro año"))</f>
        <v/>
      </c>
      <c r="N122">
        <f>IF(OR($A122="",$F122=""),"",IF(YEAR($A122)=Inicio!$C$6,MONTH($A122),""))</f>
        <v/>
      </c>
    </row>
    <row r="123">
      <c r="A123" s="11" t="n"/>
      <c r="B123" s="12" t="n"/>
      <c r="C123" s="12" t="n"/>
      <c r="D123" s="12" t="n"/>
      <c r="E123" s="12" t="n"/>
      <c r="F123" s="13" t="n"/>
      <c r="G123" s="14" t="n"/>
      <c r="H123" s="15">
        <f>IF($F123="","",ROUND($F123*$G123,2))</f>
        <v/>
      </c>
      <c r="I123" s="14" t="n"/>
      <c r="J123" s="15">
        <f>IF($F123="","",ROUND($H123*IF($I123="",1,$I123),2))</f>
        <v/>
      </c>
      <c r="K123" s="14" t="n"/>
      <c r="L123" s="15">
        <f>IF($F123="","",ROUND(($F123+$H123-$J123)*IF($K123="",1,$K123),2))</f>
        <v/>
      </c>
      <c r="M123">
        <f>IF(OR($A123="",$F123=""),"",IF(YEAR($A123)=Inicio!$C$6,ROUNDUP(MONTH($A123)/3,0),"Otro año"))</f>
        <v/>
      </c>
      <c r="N123">
        <f>IF(OR($A123="",$F123=""),"",IF(YEAR($A123)=Inicio!$C$6,MONTH($A123),""))</f>
        <v/>
      </c>
    </row>
    <row r="124">
      <c r="A124" s="11" t="n"/>
      <c r="B124" s="12" t="n"/>
      <c r="C124" s="12" t="n"/>
      <c r="D124" s="12" t="n"/>
      <c r="E124" s="12" t="n"/>
      <c r="F124" s="13" t="n"/>
      <c r="G124" s="14" t="n"/>
      <c r="H124" s="15">
        <f>IF($F124="","",ROUND($F124*$G124,2))</f>
        <v/>
      </c>
      <c r="I124" s="14" t="n"/>
      <c r="J124" s="15">
        <f>IF($F124="","",ROUND($H124*IF($I124="",1,$I124),2))</f>
        <v/>
      </c>
      <c r="K124" s="14" t="n"/>
      <c r="L124" s="15">
        <f>IF($F124="","",ROUND(($F124+$H124-$J124)*IF($K124="",1,$K124),2))</f>
        <v/>
      </c>
      <c r="M124">
        <f>IF(OR($A124="",$F124=""),"",IF(YEAR($A124)=Inicio!$C$6,ROUNDUP(MONTH($A124)/3,0),"Otro año"))</f>
        <v/>
      </c>
      <c r="N124">
        <f>IF(OR($A124="",$F124=""),"",IF(YEAR($A124)=Inicio!$C$6,MONTH($A124),""))</f>
        <v/>
      </c>
    </row>
    <row r="125">
      <c r="A125" s="11" t="n"/>
      <c r="B125" s="12" t="n"/>
      <c r="C125" s="12" t="n"/>
      <c r="D125" s="12" t="n"/>
      <c r="E125" s="12" t="n"/>
      <c r="F125" s="13" t="n"/>
      <c r="G125" s="14" t="n"/>
      <c r="H125" s="15">
        <f>IF($F125="","",ROUND($F125*$G125,2))</f>
        <v/>
      </c>
      <c r="I125" s="14" t="n"/>
      <c r="J125" s="15">
        <f>IF($F125="","",ROUND($H125*IF($I125="",1,$I125),2))</f>
        <v/>
      </c>
      <c r="K125" s="14" t="n"/>
      <c r="L125" s="15">
        <f>IF($F125="","",ROUND(($F125+$H125-$J125)*IF($K125="",1,$K125),2))</f>
        <v/>
      </c>
      <c r="M125">
        <f>IF(OR($A125="",$F125=""),"",IF(YEAR($A125)=Inicio!$C$6,ROUNDUP(MONTH($A125)/3,0),"Otro año"))</f>
        <v/>
      </c>
      <c r="N125">
        <f>IF(OR($A125="",$F125=""),"",IF(YEAR($A125)=Inicio!$C$6,MONTH($A125),""))</f>
        <v/>
      </c>
    </row>
    <row r="126">
      <c r="A126" s="11" t="n"/>
      <c r="B126" s="12" t="n"/>
      <c r="C126" s="12" t="n"/>
      <c r="D126" s="12" t="n"/>
      <c r="E126" s="12" t="n"/>
      <c r="F126" s="13" t="n"/>
      <c r="G126" s="14" t="n"/>
      <c r="H126" s="15">
        <f>IF($F126="","",ROUND($F126*$G126,2))</f>
        <v/>
      </c>
      <c r="I126" s="14" t="n"/>
      <c r="J126" s="15">
        <f>IF($F126="","",ROUND($H126*IF($I126="",1,$I126),2))</f>
        <v/>
      </c>
      <c r="K126" s="14" t="n"/>
      <c r="L126" s="15">
        <f>IF($F126="","",ROUND(($F126+$H126-$J126)*IF($K126="",1,$K126),2))</f>
        <v/>
      </c>
      <c r="M126">
        <f>IF(OR($A126="",$F126=""),"",IF(YEAR($A126)=Inicio!$C$6,ROUNDUP(MONTH($A126)/3,0),"Otro año"))</f>
        <v/>
      </c>
      <c r="N126">
        <f>IF(OR($A126="",$F126=""),"",IF(YEAR($A126)=Inicio!$C$6,MONTH($A126),""))</f>
        <v/>
      </c>
    </row>
    <row r="127">
      <c r="A127" s="11" t="n"/>
      <c r="B127" s="12" t="n"/>
      <c r="C127" s="12" t="n"/>
      <c r="D127" s="12" t="n"/>
      <c r="E127" s="12" t="n"/>
      <c r="F127" s="13" t="n"/>
      <c r="G127" s="14" t="n"/>
      <c r="H127" s="15">
        <f>IF($F127="","",ROUND($F127*$G127,2))</f>
        <v/>
      </c>
      <c r="I127" s="14" t="n"/>
      <c r="J127" s="15">
        <f>IF($F127="","",ROUND($H127*IF($I127="",1,$I127),2))</f>
        <v/>
      </c>
      <c r="K127" s="14" t="n"/>
      <c r="L127" s="15">
        <f>IF($F127="","",ROUND(($F127+$H127-$J127)*IF($K127="",1,$K127),2))</f>
        <v/>
      </c>
      <c r="M127">
        <f>IF(OR($A127="",$F127=""),"",IF(YEAR($A127)=Inicio!$C$6,ROUNDUP(MONTH($A127)/3,0),"Otro año"))</f>
        <v/>
      </c>
      <c r="N127">
        <f>IF(OR($A127="",$F127=""),"",IF(YEAR($A127)=Inicio!$C$6,MONTH($A127),""))</f>
        <v/>
      </c>
    </row>
    <row r="128">
      <c r="A128" s="11" t="n"/>
      <c r="B128" s="12" t="n"/>
      <c r="C128" s="12" t="n"/>
      <c r="D128" s="12" t="n"/>
      <c r="E128" s="12" t="n"/>
      <c r="F128" s="13" t="n"/>
      <c r="G128" s="14" t="n"/>
      <c r="H128" s="15">
        <f>IF($F128="","",ROUND($F128*$G128,2))</f>
        <v/>
      </c>
      <c r="I128" s="14" t="n"/>
      <c r="J128" s="15">
        <f>IF($F128="","",ROUND($H128*IF($I128="",1,$I128),2))</f>
        <v/>
      </c>
      <c r="K128" s="14" t="n"/>
      <c r="L128" s="15">
        <f>IF($F128="","",ROUND(($F128+$H128-$J128)*IF($K128="",1,$K128),2))</f>
        <v/>
      </c>
      <c r="M128">
        <f>IF(OR($A128="",$F128=""),"",IF(YEAR($A128)=Inicio!$C$6,ROUNDUP(MONTH($A128)/3,0),"Otro año"))</f>
        <v/>
      </c>
      <c r="N128">
        <f>IF(OR($A128="",$F128=""),"",IF(YEAR($A128)=Inicio!$C$6,MONTH($A128),""))</f>
        <v/>
      </c>
    </row>
    <row r="129">
      <c r="A129" s="11" t="n"/>
      <c r="B129" s="12" t="n"/>
      <c r="C129" s="12" t="n"/>
      <c r="D129" s="12" t="n"/>
      <c r="E129" s="12" t="n"/>
      <c r="F129" s="13" t="n"/>
      <c r="G129" s="14" t="n"/>
      <c r="H129" s="15">
        <f>IF($F129="","",ROUND($F129*$G129,2))</f>
        <v/>
      </c>
      <c r="I129" s="14" t="n"/>
      <c r="J129" s="15">
        <f>IF($F129="","",ROUND($H129*IF($I129="",1,$I129),2))</f>
        <v/>
      </c>
      <c r="K129" s="14" t="n"/>
      <c r="L129" s="15">
        <f>IF($F129="","",ROUND(($F129+$H129-$J129)*IF($K129="",1,$K129),2))</f>
        <v/>
      </c>
      <c r="M129">
        <f>IF(OR($A129="",$F129=""),"",IF(YEAR($A129)=Inicio!$C$6,ROUNDUP(MONTH($A129)/3,0),"Otro año"))</f>
        <v/>
      </c>
      <c r="N129">
        <f>IF(OR($A129="",$F129=""),"",IF(YEAR($A129)=Inicio!$C$6,MONTH($A129),""))</f>
        <v/>
      </c>
    </row>
    <row r="130">
      <c r="A130" s="11" t="n"/>
      <c r="B130" s="12" t="n"/>
      <c r="C130" s="12" t="n"/>
      <c r="D130" s="12" t="n"/>
      <c r="E130" s="12" t="n"/>
      <c r="F130" s="13" t="n"/>
      <c r="G130" s="14" t="n"/>
      <c r="H130" s="15">
        <f>IF($F130="","",ROUND($F130*$G130,2))</f>
        <v/>
      </c>
      <c r="I130" s="14" t="n"/>
      <c r="J130" s="15">
        <f>IF($F130="","",ROUND($H130*IF($I130="",1,$I130),2))</f>
        <v/>
      </c>
      <c r="K130" s="14" t="n"/>
      <c r="L130" s="15">
        <f>IF($F130="","",ROUND(($F130+$H130-$J130)*IF($K130="",1,$K130),2))</f>
        <v/>
      </c>
      <c r="M130">
        <f>IF(OR($A130="",$F130=""),"",IF(YEAR($A130)=Inicio!$C$6,ROUNDUP(MONTH($A130)/3,0),"Otro año"))</f>
        <v/>
      </c>
      <c r="N130">
        <f>IF(OR($A130="",$F130=""),"",IF(YEAR($A130)=Inicio!$C$6,MONTH($A130),""))</f>
        <v/>
      </c>
    </row>
    <row r="131">
      <c r="A131" s="11" t="n"/>
      <c r="B131" s="12" t="n"/>
      <c r="C131" s="12" t="n"/>
      <c r="D131" s="12" t="n"/>
      <c r="E131" s="12" t="n"/>
      <c r="F131" s="13" t="n"/>
      <c r="G131" s="14" t="n"/>
      <c r="H131" s="15">
        <f>IF($F131="","",ROUND($F131*$G131,2))</f>
        <v/>
      </c>
      <c r="I131" s="14" t="n"/>
      <c r="J131" s="15">
        <f>IF($F131="","",ROUND($H131*IF($I131="",1,$I131),2))</f>
        <v/>
      </c>
      <c r="K131" s="14" t="n"/>
      <c r="L131" s="15">
        <f>IF($F131="","",ROUND(($F131+$H131-$J131)*IF($K131="",1,$K131),2))</f>
        <v/>
      </c>
      <c r="M131">
        <f>IF(OR($A131="",$F131=""),"",IF(YEAR($A131)=Inicio!$C$6,ROUNDUP(MONTH($A131)/3,0),"Otro año"))</f>
        <v/>
      </c>
      <c r="N131">
        <f>IF(OR($A131="",$F131=""),"",IF(YEAR($A131)=Inicio!$C$6,MONTH($A131),""))</f>
        <v/>
      </c>
    </row>
    <row r="132">
      <c r="A132" s="11" t="n"/>
      <c r="B132" s="12" t="n"/>
      <c r="C132" s="12" t="n"/>
      <c r="D132" s="12" t="n"/>
      <c r="E132" s="12" t="n"/>
      <c r="F132" s="13" t="n"/>
      <c r="G132" s="14" t="n"/>
      <c r="H132" s="15">
        <f>IF($F132="","",ROUND($F132*$G132,2))</f>
        <v/>
      </c>
      <c r="I132" s="14" t="n"/>
      <c r="J132" s="15">
        <f>IF($F132="","",ROUND($H132*IF($I132="",1,$I132),2))</f>
        <v/>
      </c>
      <c r="K132" s="14" t="n"/>
      <c r="L132" s="15">
        <f>IF($F132="","",ROUND(($F132+$H132-$J132)*IF($K132="",1,$K132),2))</f>
        <v/>
      </c>
      <c r="M132">
        <f>IF(OR($A132="",$F132=""),"",IF(YEAR($A132)=Inicio!$C$6,ROUNDUP(MONTH($A132)/3,0),"Otro año"))</f>
        <v/>
      </c>
      <c r="N132">
        <f>IF(OR($A132="",$F132=""),"",IF(YEAR($A132)=Inicio!$C$6,MONTH($A132),""))</f>
        <v/>
      </c>
    </row>
    <row r="133">
      <c r="A133" s="11" t="n"/>
      <c r="B133" s="12" t="n"/>
      <c r="C133" s="12" t="n"/>
      <c r="D133" s="12" t="n"/>
      <c r="E133" s="12" t="n"/>
      <c r="F133" s="13" t="n"/>
      <c r="G133" s="14" t="n"/>
      <c r="H133" s="15">
        <f>IF($F133="","",ROUND($F133*$G133,2))</f>
        <v/>
      </c>
      <c r="I133" s="14" t="n"/>
      <c r="J133" s="15">
        <f>IF($F133="","",ROUND($H133*IF($I133="",1,$I133),2))</f>
        <v/>
      </c>
      <c r="K133" s="14" t="n"/>
      <c r="L133" s="15">
        <f>IF($F133="","",ROUND(($F133+$H133-$J133)*IF($K133="",1,$K133),2))</f>
        <v/>
      </c>
      <c r="M133">
        <f>IF(OR($A133="",$F133=""),"",IF(YEAR($A133)=Inicio!$C$6,ROUNDUP(MONTH($A133)/3,0),"Otro año"))</f>
        <v/>
      </c>
      <c r="N133">
        <f>IF(OR($A133="",$F133=""),"",IF(YEAR($A133)=Inicio!$C$6,MONTH($A133),""))</f>
        <v/>
      </c>
    </row>
    <row r="134">
      <c r="A134" s="11" t="n"/>
      <c r="B134" s="12" t="n"/>
      <c r="C134" s="12" t="n"/>
      <c r="D134" s="12" t="n"/>
      <c r="E134" s="12" t="n"/>
      <c r="F134" s="13" t="n"/>
      <c r="G134" s="14" t="n"/>
      <c r="H134" s="15">
        <f>IF($F134="","",ROUND($F134*$G134,2))</f>
        <v/>
      </c>
      <c r="I134" s="14" t="n"/>
      <c r="J134" s="15">
        <f>IF($F134="","",ROUND($H134*IF($I134="",1,$I134),2))</f>
        <v/>
      </c>
      <c r="K134" s="14" t="n"/>
      <c r="L134" s="15">
        <f>IF($F134="","",ROUND(($F134+$H134-$J134)*IF($K134="",1,$K134),2))</f>
        <v/>
      </c>
      <c r="M134">
        <f>IF(OR($A134="",$F134=""),"",IF(YEAR($A134)=Inicio!$C$6,ROUNDUP(MONTH($A134)/3,0),"Otro año"))</f>
        <v/>
      </c>
      <c r="N134">
        <f>IF(OR($A134="",$F134=""),"",IF(YEAR($A134)=Inicio!$C$6,MONTH($A134),""))</f>
        <v/>
      </c>
    </row>
    <row r="135">
      <c r="A135" s="11" t="n"/>
      <c r="B135" s="12" t="n"/>
      <c r="C135" s="12" t="n"/>
      <c r="D135" s="12" t="n"/>
      <c r="E135" s="12" t="n"/>
      <c r="F135" s="13" t="n"/>
      <c r="G135" s="14" t="n"/>
      <c r="H135" s="15">
        <f>IF($F135="","",ROUND($F135*$G135,2))</f>
        <v/>
      </c>
      <c r="I135" s="14" t="n"/>
      <c r="J135" s="15">
        <f>IF($F135="","",ROUND($H135*IF($I135="",1,$I135),2))</f>
        <v/>
      </c>
      <c r="K135" s="14" t="n"/>
      <c r="L135" s="15">
        <f>IF($F135="","",ROUND(($F135+$H135-$J135)*IF($K135="",1,$K135),2))</f>
        <v/>
      </c>
      <c r="M135">
        <f>IF(OR($A135="",$F135=""),"",IF(YEAR($A135)=Inicio!$C$6,ROUNDUP(MONTH($A135)/3,0),"Otro año"))</f>
        <v/>
      </c>
      <c r="N135">
        <f>IF(OR($A135="",$F135=""),"",IF(YEAR($A135)=Inicio!$C$6,MONTH($A135),""))</f>
        <v/>
      </c>
    </row>
    <row r="136">
      <c r="A136" s="11" t="n"/>
      <c r="B136" s="12" t="n"/>
      <c r="C136" s="12" t="n"/>
      <c r="D136" s="12" t="n"/>
      <c r="E136" s="12" t="n"/>
      <c r="F136" s="13" t="n"/>
      <c r="G136" s="14" t="n"/>
      <c r="H136" s="15">
        <f>IF($F136="","",ROUND($F136*$G136,2))</f>
        <v/>
      </c>
      <c r="I136" s="14" t="n"/>
      <c r="J136" s="15">
        <f>IF($F136="","",ROUND($H136*IF($I136="",1,$I136),2))</f>
        <v/>
      </c>
      <c r="K136" s="14" t="n"/>
      <c r="L136" s="15">
        <f>IF($F136="","",ROUND(($F136+$H136-$J136)*IF($K136="",1,$K136),2))</f>
        <v/>
      </c>
      <c r="M136">
        <f>IF(OR($A136="",$F136=""),"",IF(YEAR($A136)=Inicio!$C$6,ROUNDUP(MONTH($A136)/3,0),"Otro año"))</f>
        <v/>
      </c>
      <c r="N136">
        <f>IF(OR($A136="",$F136=""),"",IF(YEAR($A136)=Inicio!$C$6,MONTH($A136),""))</f>
        <v/>
      </c>
    </row>
    <row r="137">
      <c r="A137" s="11" t="n"/>
      <c r="B137" s="12" t="n"/>
      <c r="C137" s="12" t="n"/>
      <c r="D137" s="12" t="n"/>
      <c r="E137" s="12" t="n"/>
      <c r="F137" s="13" t="n"/>
      <c r="G137" s="14" t="n"/>
      <c r="H137" s="15">
        <f>IF($F137="","",ROUND($F137*$G137,2))</f>
        <v/>
      </c>
      <c r="I137" s="14" t="n"/>
      <c r="J137" s="15">
        <f>IF($F137="","",ROUND($H137*IF($I137="",1,$I137),2))</f>
        <v/>
      </c>
      <c r="K137" s="14" t="n"/>
      <c r="L137" s="15">
        <f>IF($F137="","",ROUND(($F137+$H137-$J137)*IF($K137="",1,$K137),2))</f>
        <v/>
      </c>
      <c r="M137">
        <f>IF(OR($A137="",$F137=""),"",IF(YEAR($A137)=Inicio!$C$6,ROUNDUP(MONTH($A137)/3,0),"Otro año"))</f>
        <v/>
      </c>
      <c r="N137">
        <f>IF(OR($A137="",$F137=""),"",IF(YEAR($A137)=Inicio!$C$6,MONTH($A137),""))</f>
        <v/>
      </c>
    </row>
    <row r="138">
      <c r="A138" s="11" t="n"/>
      <c r="B138" s="12" t="n"/>
      <c r="C138" s="12" t="n"/>
      <c r="D138" s="12" t="n"/>
      <c r="E138" s="12" t="n"/>
      <c r="F138" s="13" t="n"/>
      <c r="G138" s="14" t="n"/>
      <c r="H138" s="15">
        <f>IF($F138="","",ROUND($F138*$G138,2))</f>
        <v/>
      </c>
      <c r="I138" s="14" t="n"/>
      <c r="J138" s="15">
        <f>IF($F138="","",ROUND($H138*IF($I138="",1,$I138),2))</f>
        <v/>
      </c>
      <c r="K138" s="14" t="n"/>
      <c r="L138" s="15">
        <f>IF($F138="","",ROUND(($F138+$H138-$J138)*IF($K138="",1,$K138),2))</f>
        <v/>
      </c>
      <c r="M138">
        <f>IF(OR($A138="",$F138=""),"",IF(YEAR($A138)=Inicio!$C$6,ROUNDUP(MONTH($A138)/3,0),"Otro año"))</f>
        <v/>
      </c>
      <c r="N138">
        <f>IF(OR($A138="",$F138=""),"",IF(YEAR($A138)=Inicio!$C$6,MONTH($A138),""))</f>
        <v/>
      </c>
    </row>
    <row r="139">
      <c r="A139" s="11" t="n"/>
      <c r="B139" s="12" t="n"/>
      <c r="C139" s="12" t="n"/>
      <c r="D139" s="12" t="n"/>
      <c r="E139" s="12" t="n"/>
      <c r="F139" s="13" t="n"/>
      <c r="G139" s="14" t="n"/>
      <c r="H139" s="15">
        <f>IF($F139="","",ROUND($F139*$G139,2))</f>
        <v/>
      </c>
      <c r="I139" s="14" t="n"/>
      <c r="J139" s="15">
        <f>IF($F139="","",ROUND($H139*IF($I139="",1,$I139),2))</f>
        <v/>
      </c>
      <c r="K139" s="14" t="n"/>
      <c r="L139" s="15">
        <f>IF($F139="","",ROUND(($F139+$H139-$J139)*IF($K139="",1,$K139),2))</f>
        <v/>
      </c>
      <c r="M139">
        <f>IF(OR($A139="",$F139=""),"",IF(YEAR($A139)=Inicio!$C$6,ROUNDUP(MONTH($A139)/3,0),"Otro año"))</f>
        <v/>
      </c>
      <c r="N139">
        <f>IF(OR($A139="",$F139=""),"",IF(YEAR($A139)=Inicio!$C$6,MONTH($A139),""))</f>
        <v/>
      </c>
    </row>
    <row r="140">
      <c r="A140" s="11" t="n"/>
      <c r="B140" s="12" t="n"/>
      <c r="C140" s="12" t="n"/>
      <c r="D140" s="12" t="n"/>
      <c r="E140" s="12" t="n"/>
      <c r="F140" s="13" t="n"/>
      <c r="G140" s="14" t="n"/>
      <c r="H140" s="15">
        <f>IF($F140="","",ROUND($F140*$G140,2))</f>
        <v/>
      </c>
      <c r="I140" s="14" t="n"/>
      <c r="J140" s="15">
        <f>IF($F140="","",ROUND($H140*IF($I140="",1,$I140),2))</f>
        <v/>
      </c>
      <c r="K140" s="14" t="n"/>
      <c r="L140" s="15">
        <f>IF($F140="","",ROUND(($F140+$H140-$J140)*IF($K140="",1,$K140),2))</f>
        <v/>
      </c>
      <c r="M140">
        <f>IF(OR($A140="",$F140=""),"",IF(YEAR($A140)=Inicio!$C$6,ROUNDUP(MONTH($A140)/3,0),"Otro año"))</f>
        <v/>
      </c>
      <c r="N140">
        <f>IF(OR($A140="",$F140=""),"",IF(YEAR($A140)=Inicio!$C$6,MONTH($A140),""))</f>
        <v/>
      </c>
    </row>
    <row r="141">
      <c r="A141" s="11" t="n"/>
      <c r="B141" s="12" t="n"/>
      <c r="C141" s="12" t="n"/>
      <c r="D141" s="12" t="n"/>
      <c r="E141" s="12" t="n"/>
      <c r="F141" s="13" t="n"/>
      <c r="G141" s="14" t="n"/>
      <c r="H141" s="15">
        <f>IF($F141="","",ROUND($F141*$G141,2))</f>
        <v/>
      </c>
      <c r="I141" s="14" t="n"/>
      <c r="J141" s="15">
        <f>IF($F141="","",ROUND($H141*IF($I141="",1,$I141),2))</f>
        <v/>
      </c>
      <c r="K141" s="14" t="n"/>
      <c r="L141" s="15">
        <f>IF($F141="","",ROUND(($F141+$H141-$J141)*IF($K141="",1,$K141),2))</f>
        <v/>
      </c>
      <c r="M141">
        <f>IF(OR($A141="",$F141=""),"",IF(YEAR($A141)=Inicio!$C$6,ROUNDUP(MONTH($A141)/3,0),"Otro año"))</f>
        <v/>
      </c>
      <c r="N141">
        <f>IF(OR($A141="",$F141=""),"",IF(YEAR($A141)=Inicio!$C$6,MONTH($A141),""))</f>
        <v/>
      </c>
    </row>
    <row r="142">
      <c r="A142" s="11" t="n"/>
      <c r="B142" s="12" t="n"/>
      <c r="C142" s="12" t="n"/>
      <c r="D142" s="12" t="n"/>
      <c r="E142" s="12" t="n"/>
      <c r="F142" s="13" t="n"/>
      <c r="G142" s="14" t="n"/>
      <c r="H142" s="15">
        <f>IF($F142="","",ROUND($F142*$G142,2))</f>
        <v/>
      </c>
      <c r="I142" s="14" t="n"/>
      <c r="J142" s="15">
        <f>IF($F142="","",ROUND($H142*IF($I142="",1,$I142),2))</f>
        <v/>
      </c>
      <c r="K142" s="14" t="n"/>
      <c r="L142" s="15">
        <f>IF($F142="","",ROUND(($F142+$H142-$J142)*IF($K142="",1,$K142),2))</f>
        <v/>
      </c>
      <c r="M142">
        <f>IF(OR($A142="",$F142=""),"",IF(YEAR($A142)=Inicio!$C$6,ROUNDUP(MONTH($A142)/3,0),"Otro año"))</f>
        <v/>
      </c>
      <c r="N142">
        <f>IF(OR($A142="",$F142=""),"",IF(YEAR($A142)=Inicio!$C$6,MONTH($A142),""))</f>
        <v/>
      </c>
    </row>
    <row r="143">
      <c r="A143" s="11" t="n"/>
      <c r="B143" s="12" t="n"/>
      <c r="C143" s="12" t="n"/>
      <c r="D143" s="12" t="n"/>
      <c r="E143" s="12" t="n"/>
      <c r="F143" s="13" t="n"/>
      <c r="G143" s="14" t="n"/>
      <c r="H143" s="15">
        <f>IF($F143="","",ROUND($F143*$G143,2))</f>
        <v/>
      </c>
      <c r="I143" s="14" t="n"/>
      <c r="J143" s="15">
        <f>IF($F143="","",ROUND($H143*IF($I143="",1,$I143),2))</f>
        <v/>
      </c>
      <c r="K143" s="14" t="n"/>
      <c r="L143" s="15">
        <f>IF($F143="","",ROUND(($F143+$H143-$J143)*IF($K143="",1,$K143),2))</f>
        <v/>
      </c>
      <c r="M143">
        <f>IF(OR($A143="",$F143=""),"",IF(YEAR($A143)=Inicio!$C$6,ROUNDUP(MONTH($A143)/3,0),"Otro año"))</f>
        <v/>
      </c>
      <c r="N143">
        <f>IF(OR($A143="",$F143=""),"",IF(YEAR($A143)=Inicio!$C$6,MONTH($A143),""))</f>
        <v/>
      </c>
    </row>
    <row r="144">
      <c r="A144" s="11" t="n"/>
      <c r="B144" s="12" t="n"/>
      <c r="C144" s="12" t="n"/>
      <c r="D144" s="12" t="n"/>
      <c r="E144" s="12" t="n"/>
      <c r="F144" s="13" t="n"/>
      <c r="G144" s="14" t="n"/>
      <c r="H144" s="15">
        <f>IF($F144="","",ROUND($F144*$G144,2))</f>
        <v/>
      </c>
      <c r="I144" s="14" t="n"/>
      <c r="J144" s="15">
        <f>IF($F144="","",ROUND($H144*IF($I144="",1,$I144),2))</f>
        <v/>
      </c>
      <c r="K144" s="14" t="n"/>
      <c r="L144" s="15">
        <f>IF($F144="","",ROUND(($F144+$H144-$J144)*IF($K144="",1,$K144),2))</f>
        <v/>
      </c>
      <c r="M144">
        <f>IF(OR($A144="",$F144=""),"",IF(YEAR($A144)=Inicio!$C$6,ROUNDUP(MONTH($A144)/3,0),"Otro año"))</f>
        <v/>
      </c>
      <c r="N144">
        <f>IF(OR($A144="",$F144=""),"",IF(YEAR($A144)=Inicio!$C$6,MONTH($A144),""))</f>
        <v/>
      </c>
    </row>
    <row r="145">
      <c r="A145" s="11" t="n"/>
      <c r="B145" s="12" t="n"/>
      <c r="C145" s="12" t="n"/>
      <c r="D145" s="12" t="n"/>
      <c r="E145" s="12" t="n"/>
      <c r="F145" s="13" t="n"/>
      <c r="G145" s="14" t="n"/>
      <c r="H145" s="15">
        <f>IF($F145="","",ROUND($F145*$G145,2))</f>
        <v/>
      </c>
      <c r="I145" s="14" t="n"/>
      <c r="J145" s="15">
        <f>IF($F145="","",ROUND($H145*IF($I145="",1,$I145),2))</f>
        <v/>
      </c>
      <c r="K145" s="14" t="n"/>
      <c r="L145" s="15">
        <f>IF($F145="","",ROUND(($F145+$H145-$J145)*IF($K145="",1,$K145),2))</f>
        <v/>
      </c>
      <c r="M145">
        <f>IF(OR($A145="",$F145=""),"",IF(YEAR($A145)=Inicio!$C$6,ROUNDUP(MONTH($A145)/3,0),"Otro año"))</f>
        <v/>
      </c>
      <c r="N145">
        <f>IF(OR($A145="",$F145=""),"",IF(YEAR($A145)=Inicio!$C$6,MONTH($A145),""))</f>
        <v/>
      </c>
    </row>
    <row r="146">
      <c r="A146" s="11" t="n"/>
      <c r="B146" s="12" t="n"/>
      <c r="C146" s="12" t="n"/>
      <c r="D146" s="12" t="n"/>
      <c r="E146" s="12" t="n"/>
      <c r="F146" s="13" t="n"/>
      <c r="G146" s="14" t="n"/>
      <c r="H146" s="15">
        <f>IF($F146="","",ROUND($F146*$G146,2))</f>
        <v/>
      </c>
      <c r="I146" s="14" t="n"/>
      <c r="J146" s="15">
        <f>IF($F146="","",ROUND($H146*IF($I146="",1,$I146),2))</f>
        <v/>
      </c>
      <c r="K146" s="14" t="n"/>
      <c r="L146" s="15">
        <f>IF($F146="","",ROUND(($F146+$H146-$J146)*IF($K146="",1,$K146),2))</f>
        <v/>
      </c>
      <c r="M146">
        <f>IF(OR($A146="",$F146=""),"",IF(YEAR($A146)=Inicio!$C$6,ROUNDUP(MONTH($A146)/3,0),"Otro año"))</f>
        <v/>
      </c>
      <c r="N146">
        <f>IF(OR($A146="",$F146=""),"",IF(YEAR($A146)=Inicio!$C$6,MONTH($A146),""))</f>
        <v/>
      </c>
    </row>
    <row r="147">
      <c r="A147" s="11" t="n"/>
      <c r="B147" s="12" t="n"/>
      <c r="C147" s="12" t="n"/>
      <c r="D147" s="12" t="n"/>
      <c r="E147" s="12" t="n"/>
      <c r="F147" s="13" t="n"/>
      <c r="G147" s="14" t="n"/>
      <c r="H147" s="15">
        <f>IF($F147="","",ROUND($F147*$G147,2))</f>
        <v/>
      </c>
      <c r="I147" s="14" t="n"/>
      <c r="J147" s="15">
        <f>IF($F147="","",ROUND($H147*IF($I147="",1,$I147),2))</f>
        <v/>
      </c>
      <c r="K147" s="14" t="n"/>
      <c r="L147" s="15">
        <f>IF($F147="","",ROUND(($F147+$H147-$J147)*IF($K147="",1,$K147),2))</f>
        <v/>
      </c>
      <c r="M147">
        <f>IF(OR($A147="",$F147=""),"",IF(YEAR($A147)=Inicio!$C$6,ROUNDUP(MONTH($A147)/3,0),"Otro año"))</f>
        <v/>
      </c>
      <c r="N147">
        <f>IF(OR($A147="",$F147=""),"",IF(YEAR($A147)=Inicio!$C$6,MONTH($A147),""))</f>
        <v/>
      </c>
    </row>
    <row r="148">
      <c r="A148" s="11" t="n"/>
      <c r="B148" s="12" t="n"/>
      <c r="C148" s="12" t="n"/>
      <c r="D148" s="12" t="n"/>
      <c r="E148" s="12" t="n"/>
      <c r="F148" s="13" t="n"/>
      <c r="G148" s="14" t="n"/>
      <c r="H148" s="15">
        <f>IF($F148="","",ROUND($F148*$G148,2))</f>
        <v/>
      </c>
      <c r="I148" s="14" t="n"/>
      <c r="J148" s="15">
        <f>IF($F148="","",ROUND($H148*IF($I148="",1,$I148),2))</f>
        <v/>
      </c>
      <c r="K148" s="14" t="n"/>
      <c r="L148" s="15">
        <f>IF($F148="","",ROUND(($F148+$H148-$J148)*IF($K148="",1,$K148),2))</f>
        <v/>
      </c>
      <c r="M148">
        <f>IF(OR($A148="",$F148=""),"",IF(YEAR($A148)=Inicio!$C$6,ROUNDUP(MONTH($A148)/3,0),"Otro año"))</f>
        <v/>
      </c>
      <c r="N148">
        <f>IF(OR($A148="",$F148=""),"",IF(YEAR($A148)=Inicio!$C$6,MONTH($A148),""))</f>
        <v/>
      </c>
    </row>
    <row r="149">
      <c r="A149" s="11" t="n"/>
      <c r="B149" s="12" t="n"/>
      <c r="C149" s="12" t="n"/>
      <c r="D149" s="12" t="n"/>
      <c r="E149" s="12" t="n"/>
      <c r="F149" s="13" t="n"/>
      <c r="G149" s="14" t="n"/>
      <c r="H149" s="15">
        <f>IF($F149="","",ROUND($F149*$G149,2))</f>
        <v/>
      </c>
      <c r="I149" s="14" t="n"/>
      <c r="J149" s="15">
        <f>IF($F149="","",ROUND($H149*IF($I149="",1,$I149),2))</f>
        <v/>
      </c>
      <c r="K149" s="14" t="n"/>
      <c r="L149" s="15">
        <f>IF($F149="","",ROUND(($F149+$H149-$J149)*IF($K149="",1,$K149),2))</f>
        <v/>
      </c>
      <c r="M149">
        <f>IF(OR($A149="",$F149=""),"",IF(YEAR($A149)=Inicio!$C$6,ROUNDUP(MONTH($A149)/3,0),"Otro año"))</f>
        <v/>
      </c>
      <c r="N149">
        <f>IF(OR($A149="",$F149=""),"",IF(YEAR($A149)=Inicio!$C$6,MONTH($A149),""))</f>
        <v/>
      </c>
    </row>
    <row r="150">
      <c r="A150" s="11" t="n"/>
      <c r="B150" s="12" t="n"/>
      <c r="C150" s="12" t="n"/>
      <c r="D150" s="12" t="n"/>
      <c r="E150" s="12" t="n"/>
      <c r="F150" s="13" t="n"/>
      <c r="G150" s="14" t="n"/>
      <c r="H150" s="15">
        <f>IF($F150="","",ROUND($F150*$G150,2))</f>
        <v/>
      </c>
      <c r="I150" s="14" t="n"/>
      <c r="J150" s="15">
        <f>IF($F150="","",ROUND($H150*IF($I150="",1,$I150),2))</f>
        <v/>
      </c>
      <c r="K150" s="14" t="n"/>
      <c r="L150" s="15">
        <f>IF($F150="","",ROUND(($F150+$H150-$J150)*IF($K150="",1,$K150),2))</f>
        <v/>
      </c>
      <c r="M150">
        <f>IF(OR($A150="",$F150=""),"",IF(YEAR($A150)=Inicio!$C$6,ROUNDUP(MONTH($A150)/3,0),"Otro año"))</f>
        <v/>
      </c>
      <c r="N150">
        <f>IF(OR($A150="",$F150=""),"",IF(YEAR($A150)=Inicio!$C$6,MONTH($A150),""))</f>
        <v/>
      </c>
    </row>
    <row r="151">
      <c r="A151" s="11" t="n"/>
      <c r="B151" s="12" t="n"/>
      <c r="C151" s="12" t="n"/>
      <c r="D151" s="12" t="n"/>
      <c r="E151" s="12" t="n"/>
      <c r="F151" s="13" t="n"/>
      <c r="G151" s="14" t="n"/>
      <c r="H151" s="15">
        <f>IF($F151="","",ROUND($F151*$G151,2))</f>
        <v/>
      </c>
      <c r="I151" s="14" t="n"/>
      <c r="J151" s="15">
        <f>IF($F151="","",ROUND($H151*IF($I151="",1,$I151),2))</f>
        <v/>
      </c>
      <c r="K151" s="14" t="n"/>
      <c r="L151" s="15">
        <f>IF($F151="","",ROUND(($F151+$H151-$J151)*IF($K151="",1,$K151),2))</f>
        <v/>
      </c>
      <c r="M151">
        <f>IF(OR($A151="",$F151=""),"",IF(YEAR($A151)=Inicio!$C$6,ROUNDUP(MONTH($A151)/3,0),"Otro año"))</f>
        <v/>
      </c>
      <c r="N151">
        <f>IF(OR($A151="",$F151=""),"",IF(YEAR($A151)=Inicio!$C$6,MONTH($A151),""))</f>
        <v/>
      </c>
    </row>
    <row r="152">
      <c r="A152" s="11" t="n"/>
      <c r="B152" s="12" t="n"/>
      <c r="C152" s="12" t="n"/>
      <c r="D152" s="12" t="n"/>
      <c r="E152" s="12" t="n"/>
      <c r="F152" s="13" t="n"/>
      <c r="G152" s="14" t="n"/>
      <c r="H152" s="15">
        <f>IF($F152="","",ROUND($F152*$G152,2))</f>
        <v/>
      </c>
      <c r="I152" s="14" t="n"/>
      <c r="J152" s="15">
        <f>IF($F152="","",ROUND($H152*IF($I152="",1,$I152),2))</f>
        <v/>
      </c>
      <c r="K152" s="14" t="n"/>
      <c r="L152" s="15">
        <f>IF($F152="","",ROUND(($F152+$H152-$J152)*IF($K152="",1,$K152),2))</f>
        <v/>
      </c>
      <c r="M152">
        <f>IF(OR($A152="",$F152=""),"",IF(YEAR($A152)=Inicio!$C$6,ROUNDUP(MONTH($A152)/3,0),"Otro año"))</f>
        <v/>
      </c>
      <c r="N152">
        <f>IF(OR($A152="",$F152=""),"",IF(YEAR($A152)=Inicio!$C$6,MONTH($A152),""))</f>
        <v/>
      </c>
    </row>
    <row r="153">
      <c r="A153" s="11" t="n"/>
      <c r="B153" s="12" t="n"/>
      <c r="C153" s="12" t="n"/>
      <c r="D153" s="12" t="n"/>
      <c r="E153" s="12" t="n"/>
      <c r="F153" s="13" t="n"/>
      <c r="G153" s="14" t="n"/>
      <c r="H153" s="15">
        <f>IF($F153="","",ROUND($F153*$G153,2))</f>
        <v/>
      </c>
      <c r="I153" s="14" t="n"/>
      <c r="J153" s="15">
        <f>IF($F153="","",ROUND($H153*IF($I153="",1,$I153),2))</f>
        <v/>
      </c>
      <c r="K153" s="14" t="n"/>
      <c r="L153" s="15">
        <f>IF($F153="","",ROUND(($F153+$H153-$J153)*IF($K153="",1,$K153),2))</f>
        <v/>
      </c>
      <c r="M153">
        <f>IF(OR($A153="",$F153=""),"",IF(YEAR($A153)=Inicio!$C$6,ROUNDUP(MONTH($A153)/3,0),"Otro año"))</f>
        <v/>
      </c>
      <c r="N153">
        <f>IF(OR($A153="",$F153=""),"",IF(YEAR($A153)=Inicio!$C$6,MONTH($A153),""))</f>
        <v/>
      </c>
    </row>
    <row r="154">
      <c r="A154" s="11" t="n"/>
      <c r="B154" s="12" t="n"/>
      <c r="C154" s="12" t="n"/>
      <c r="D154" s="12" t="n"/>
      <c r="E154" s="12" t="n"/>
      <c r="F154" s="13" t="n"/>
      <c r="G154" s="14" t="n"/>
      <c r="H154" s="15">
        <f>IF($F154="","",ROUND($F154*$G154,2))</f>
        <v/>
      </c>
      <c r="I154" s="14" t="n"/>
      <c r="J154" s="15">
        <f>IF($F154="","",ROUND($H154*IF($I154="",1,$I154),2))</f>
        <v/>
      </c>
      <c r="K154" s="14" t="n"/>
      <c r="L154" s="15">
        <f>IF($F154="","",ROUND(($F154+$H154-$J154)*IF($K154="",1,$K154),2))</f>
        <v/>
      </c>
      <c r="M154">
        <f>IF(OR($A154="",$F154=""),"",IF(YEAR($A154)=Inicio!$C$6,ROUNDUP(MONTH($A154)/3,0),"Otro año"))</f>
        <v/>
      </c>
      <c r="N154">
        <f>IF(OR($A154="",$F154=""),"",IF(YEAR($A154)=Inicio!$C$6,MONTH($A154),""))</f>
        <v/>
      </c>
    </row>
    <row r="155">
      <c r="A155" s="11" t="n"/>
      <c r="B155" s="12" t="n"/>
      <c r="C155" s="12" t="n"/>
      <c r="D155" s="12" t="n"/>
      <c r="E155" s="12" t="n"/>
      <c r="F155" s="13" t="n"/>
      <c r="G155" s="14" t="n"/>
      <c r="H155" s="15">
        <f>IF($F155="","",ROUND($F155*$G155,2))</f>
        <v/>
      </c>
      <c r="I155" s="14" t="n"/>
      <c r="J155" s="15">
        <f>IF($F155="","",ROUND($H155*IF($I155="",1,$I155),2))</f>
        <v/>
      </c>
      <c r="K155" s="14" t="n"/>
      <c r="L155" s="15">
        <f>IF($F155="","",ROUND(($F155+$H155-$J155)*IF($K155="",1,$K155),2))</f>
        <v/>
      </c>
      <c r="M155">
        <f>IF(OR($A155="",$F155=""),"",IF(YEAR($A155)=Inicio!$C$6,ROUNDUP(MONTH($A155)/3,0),"Otro año"))</f>
        <v/>
      </c>
      <c r="N155">
        <f>IF(OR($A155="",$F155=""),"",IF(YEAR($A155)=Inicio!$C$6,MONTH($A155),""))</f>
        <v/>
      </c>
    </row>
    <row r="156">
      <c r="A156" s="11" t="n"/>
      <c r="B156" s="12" t="n"/>
      <c r="C156" s="12" t="n"/>
      <c r="D156" s="12" t="n"/>
      <c r="E156" s="12" t="n"/>
      <c r="F156" s="13" t="n"/>
      <c r="G156" s="14" t="n"/>
      <c r="H156" s="15">
        <f>IF($F156="","",ROUND($F156*$G156,2))</f>
        <v/>
      </c>
      <c r="I156" s="14" t="n"/>
      <c r="J156" s="15">
        <f>IF($F156="","",ROUND($H156*IF($I156="",1,$I156),2))</f>
        <v/>
      </c>
      <c r="K156" s="14" t="n"/>
      <c r="L156" s="15">
        <f>IF($F156="","",ROUND(($F156+$H156-$J156)*IF($K156="",1,$K156),2))</f>
        <v/>
      </c>
      <c r="M156">
        <f>IF(OR($A156="",$F156=""),"",IF(YEAR($A156)=Inicio!$C$6,ROUNDUP(MONTH($A156)/3,0),"Otro año"))</f>
        <v/>
      </c>
      <c r="N156">
        <f>IF(OR($A156="",$F156=""),"",IF(YEAR($A156)=Inicio!$C$6,MONTH($A156),""))</f>
        <v/>
      </c>
    </row>
    <row r="157">
      <c r="A157" s="11" t="n"/>
      <c r="B157" s="12" t="n"/>
      <c r="C157" s="12" t="n"/>
      <c r="D157" s="12" t="n"/>
      <c r="E157" s="12" t="n"/>
      <c r="F157" s="13" t="n"/>
      <c r="G157" s="14" t="n"/>
      <c r="H157" s="15">
        <f>IF($F157="","",ROUND($F157*$G157,2))</f>
        <v/>
      </c>
      <c r="I157" s="14" t="n"/>
      <c r="J157" s="15">
        <f>IF($F157="","",ROUND($H157*IF($I157="",1,$I157),2))</f>
        <v/>
      </c>
      <c r="K157" s="14" t="n"/>
      <c r="L157" s="15">
        <f>IF($F157="","",ROUND(($F157+$H157-$J157)*IF($K157="",1,$K157),2))</f>
        <v/>
      </c>
      <c r="M157">
        <f>IF(OR($A157="",$F157=""),"",IF(YEAR($A157)=Inicio!$C$6,ROUNDUP(MONTH($A157)/3,0),"Otro año"))</f>
        <v/>
      </c>
      <c r="N157">
        <f>IF(OR($A157="",$F157=""),"",IF(YEAR($A157)=Inicio!$C$6,MONTH($A157),""))</f>
        <v/>
      </c>
    </row>
    <row r="158">
      <c r="A158" s="11" t="n"/>
      <c r="B158" s="12" t="n"/>
      <c r="C158" s="12" t="n"/>
      <c r="D158" s="12" t="n"/>
      <c r="E158" s="12" t="n"/>
      <c r="F158" s="13" t="n"/>
      <c r="G158" s="14" t="n"/>
      <c r="H158" s="15">
        <f>IF($F158="","",ROUND($F158*$G158,2))</f>
        <v/>
      </c>
      <c r="I158" s="14" t="n"/>
      <c r="J158" s="15">
        <f>IF($F158="","",ROUND($H158*IF($I158="",1,$I158),2))</f>
        <v/>
      </c>
      <c r="K158" s="14" t="n"/>
      <c r="L158" s="15">
        <f>IF($F158="","",ROUND(($F158+$H158-$J158)*IF($K158="",1,$K158),2))</f>
        <v/>
      </c>
      <c r="M158">
        <f>IF(OR($A158="",$F158=""),"",IF(YEAR($A158)=Inicio!$C$6,ROUNDUP(MONTH($A158)/3,0),"Otro año"))</f>
        <v/>
      </c>
      <c r="N158">
        <f>IF(OR($A158="",$F158=""),"",IF(YEAR($A158)=Inicio!$C$6,MONTH($A158),""))</f>
        <v/>
      </c>
    </row>
    <row r="159">
      <c r="A159" s="11" t="n"/>
      <c r="B159" s="12" t="n"/>
      <c r="C159" s="12" t="n"/>
      <c r="D159" s="12" t="n"/>
      <c r="E159" s="12" t="n"/>
      <c r="F159" s="13" t="n"/>
      <c r="G159" s="14" t="n"/>
      <c r="H159" s="15">
        <f>IF($F159="","",ROUND($F159*$G159,2))</f>
        <v/>
      </c>
      <c r="I159" s="14" t="n"/>
      <c r="J159" s="15">
        <f>IF($F159="","",ROUND($H159*IF($I159="",1,$I159),2))</f>
        <v/>
      </c>
      <c r="K159" s="14" t="n"/>
      <c r="L159" s="15">
        <f>IF($F159="","",ROUND(($F159+$H159-$J159)*IF($K159="",1,$K159),2))</f>
        <v/>
      </c>
      <c r="M159">
        <f>IF(OR($A159="",$F159=""),"",IF(YEAR($A159)=Inicio!$C$6,ROUNDUP(MONTH($A159)/3,0),"Otro año"))</f>
        <v/>
      </c>
      <c r="N159">
        <f>IF(OR($A159="",$F159=""),"",IF(YEAR($A159)=Inicio!$C$6,MONTH($A159),""))</f>
        <v/>
      </c>
    </row>
    <row r="160">
      <c r="A160" s="11" t="n"/>
      <c r="B160" s="12" t="n"/>
      <c r="C160" s="12" t="n"/>
      <c r="D160" s="12" t="n"/>
      <c r="E160" s="12" t="n"/>
      <c r="F160" s="13" t="n"/>
      <c r="G160" s="14" t="n"/>
      <c r="H160" s="15">
        <f>IF($F160="","",ROUND($F160*$G160,2))</f>
        <v/>
      </c>
      <c r="I160" s="14" t="n"/>
      <c r="J160" s="15">
        <f>IF($F160="","",ROUND($H160*IF($I160="",1,$I160),2))</f>
        <v/>
      </c>
      <c r="K160" s="14" t="n"/>
      <c r="L160" s="15">
        <f>IF($F160="","",ROUND(($F160+$H160-$J160)*IF($K160="",1,$K160),2))</f>
        <v/>
      </c>
      <c r="M160">
        <f>IF(OR($A160="",$F160=""),"",IF(YEAR($A160)=Inicio!$C$6,ROUNDUP(MONTH($A160)/3,0),"Otro año"))</f>
        <v/>
      </c>
      <c r="N160">
        <f>IF(OR($A160="",$F160=""),"",IF(YEAR($A160)=Inicio!$C$6,MONTH($A160),""))</f>
        <v/>
      </c>
    </row>
    <row r="161">
      <c r="A161" s="11" t="n"/>
      <c r="B161" s="12" t="n"/>
      <c r="C161" s="12" t="n"/>
      <c r="D161" s="12" t="n"/>
      <c r="E161" s="12" t="n"/>
      <c r="F161" s="13" t="n"/>
      <c r="G161" s="14" t="n"/>
      <c r="H161" s="15">
        <f>IF($F161="","",ROUND($F161*$G161,2))</f>
        <v/>
      </c>
      <c r="I161" s="14" t="n"/>
      <c r="J161" s="15">
        <f>IF($F161="","",ROUND($H161*IF($I161="",1,$I161),2))</f>
        <v/>
      </c>
      <c r="K161" s="14" t="n"/>
      <c r="L161" s="15">
        <f>IF($F161="","",ROUND(($F161+$H161-$J161)*IF($K161="",1,$K161),2))</f>
        <v/>
      </c>
      <c r="M161">
        <f>IF(OR($A161="",$F161=""),"",IF(YEAR($A161)=Inicio!$C$6,ROUNDUP(MONTH($A161)/3,0),"Otro año"))</f>
        <v/>
      </c>
      <c r="N161">
        <f>IF(OR($A161="",$F161=""),"",IF(YEAR($A161)=Inicio!$C$6,MONTH($A161),""))</f>
        <v/>
      </c>
    </row>
    <row r="162">
      <c r="A162" s="11" t="n"/>
      <c r="B162" s="12" t="n"/>
      <c r="C162" s="12" t="n"/>
      <c r="D162" s="12" t="n"/>
      <c r="E162" s="12" t="n"/>
      <c r="F162" s="13" t="n"/>
      <c r="G162" s="14" t="n"/>
      <c r="H162" s="15">
        <f>IF($F162="","",ROUND($F162*$G162,2))</f>
        <v/>
      </c>
      <c r="I162" s="14" t="n"/>
      <c r="J162" s="15">
        <f>IF($F162="","",ROUND($H162*IF($I162="",1,$I162),2))</f>
        <v/>
      </c>
      <c r="K162" s="14" t="n"/>
      <c r="L162" s="15">
        <f>IF($F162="","",ROUND(($F162+$H162-$J162)*IF($K162="",1,$K162),2))</f>
        <v/>
      </c>
      <c r="M162">
        <f>IF(OR($A162="",$F162=""),"",IF(YEAR($A162)=Inicio!$C$6,ROUNDUP(MONTH($A162)/3,0),"Otro año"))</f>
        <v/>
      </c>
      <c r="N162">
        <f>IF(OR($A162="",$F162=""),"",IF(YEAR($A162)=Inicio!$C$6,MONTH($A162),""))</f>
        <v/>
      </c>
    </row>
    <row r="163">
      <c r="A163" s="11" t="n"/>
      <c r="B163" s="12" t="n"/>
      <c r="C163" s="12" t="n"/>
      <c r="D163" s="12" t="n"/>
      <c r="E163" s="12" t="n"/>
      <c r="F163" s="13" t="n"/>
      <c r="G163" s="14" t="n"/>
      <c r="H163" s="15">
        <f>IF($F163="","",ROUND($F163*$G163,2))</f>
        <v/>
      </c>
      <c r="I163" s="14" t="n"/>
      <c r="J163" s="15">
        <f>IF($F163="","",ROUND($H163*IF($I163="",1,$I163),2))</f>
        <v/>
      </c>
      <c r="K163" s="14" t="n"/>
      <c r="L163" s="15">
        <f>IF($F163="","",ROUND(($F163+$H163-$J163)*IF($K163="",1,$K163),2))</f>
        <v/>
      </c>
      <c r="M163">
        <f>IF(OR($A163="",$F163=""),"",IF(YEAR($A163)=Inicio!$C$6,ROUNDUP(MONTH($A163)/3,0),"Otro año"))</f>
        <v/>
      </c>
      <c r="N163">
        <f>IF(OR($A163="",$F163=""),"",IF(YEAR($A163)=Inicio!$C$6,MONTH($A163),""))</f>
        <v/>
      </c>
    </row>
    <row r="164">
      <c r="A164" s="11" t="n"/>
      <c r="B164" s="12" t="n"/>
      <c r="C164" s="12" t="n"/>
      <c r="D164" s="12" t="n"/>
      <c r="E164" s="12" t="n"/>
      <c r="F164" s="13" t="n"/>
      <c r="G164" s="14" t="n"/>
      <c r="H164" s="15">
        <f>IF($F164="","",ROUND($F164*$G164,2))</f>
        <v/>
      </c>
      <c r="I164" s="14" t="n"/>
      <c r="J164" s="15">
        <f>IF($F164="","",ROUND($H164*IF($I164="",1,$I164),2))</f>
        <v/>
      </c>
      <c r="K164" s="14" t="n"/>
      <c r="L164" s="15">
        <f>IF($F164="","",ROUND(($F164+$H164-$J164)*IF($K164="",1,$K164),2))</f>
        <v/>
      </c>
      <c r="M164">
        <f>IF(OR($A164="",$F164=""),"",IF(YEAR($A164)=Inicio!$C$6,ROUNDUP(MONTH($A164)/3,0),"Otro año"))</f>
        <v/>
      </c>
      <c r="N164">
        <f>IF(OR($A164="",$F164=""),"",IF(YEAR($A164)=Inicio!$C$6,MONTH($A164),""))</f>
        <v/>
      </c>
    </row>
    <row r="165">
      <c r="A165" s="11" t="n"/>
      <c r="B165" s="12" t="n"/>
      <c r="C165" s="12" t="n"/>
      <c r="D165" s="12" t="n"/>
      <c r="E165" s="12" t="n"/>
      <c r="F165" s="13" t="n"/>
      <c r="G165" s="14" t="n"/>
      <c r="H165" s="15">
        <f>IF($F165="","",ROUND($F165*$G165,2))</f>
        <v/>
      </c>
      <c r="I165" s="14" t="n"/>
      <c r="J165" s="15">
        <f>IF($F165="","",ROUND($H165*IF($I165="",1,$I165),2))</f>
        <v/>
      </c>
      <c r="K165" s="14" t="n"/>
      <c r="L165" s="15">
        <f>IF($F165="","",ROUND(($F165+$H165-$J165)*IF($K165="",1,$K165),2))</f>
        <v/>
      </c>
      <c r="M165">
        <f>IF(OR($A165="",$F165=""),"",IF(YEAR($A165)=Inicio!$C$6,ROUNDUP(MONTH($A165)/3,0),"Otro año"))</f>
        <v/>
      </c>
      <c r="N165">
        <f>IF(OR($A165="",$F165=""),"",IF(YEAR($A165)=Inicio!$C$6,MONTH($A165),""))</f>
        <v/>
      </c>
    </row>
    <row r="166">
      <c r="A166" s="11" t="n"/>
      <c r="B166" s="12" t="n"/>
      <c r="C166" s="12" t="n"/>
      <c r="D166" s="12" t="n"/>
      <c r="E166" s="12" t="n"/>
      <c r="F166" s="13" t="n"/>
      <c r="G166" s="14" t="n"/>
      <c r="H166" s="15">
        <f>IF($F166="","",ROUND($F166*$G166,2))</f>
        <v/>
      </c>
      <c r="I166" s="14" t="n"/>
      <c r="J166" s="15">
        <f>IF($F166="","",ROUND($H166*IF($I166="",1,$I166),2))</f>
        <v/>
      </c>
      <c r="K166" s="14" t="n"/>
      <c r="L166" s="15">
        <f>IF($F166="","",ROUND(($F166+$H166-$J166)*IF($K166="",1,$K166),2))</f>
        <v/>
      </c>
      <c r="M166">
        <f>IF(OR($A166="",$F166=""),"",IF(YEAR($A166)=Inicio!$C$6,ROUNDUP(MONTH($A166)/3,0),"Otro año"))</f>
        <v/>
      </c>
      <c r="N166">
        <f>IF(OR($A166="",$F166=""),"",IF(YEAR($A166)=Inicio!$C$6,MONTH($A166),""))</f>
        <v/>
      </c>
    </row>
    <row r="167">
      <c r="A167" s="11" t="n"/>
      <c r="B167" s="12" t="n"/>
      <c r="C167" s="12" t="n"/>
      <c r="D167" s="12" t="n"/>
      <c r="E167" s="12" t="n"/>
      <c r="F167" s="13" t="n"/>
      <c r="G167" s="14" t="n"/>
      <c r="H167" s="15">
        <f>IF($F167="","",ROUND($F167*$G167,2))</f>
        <v/>
      </c>
      <c r="I167" s="14" t="n"/>
      <c r="J167" s="15">
        <f>IF($F167="","",ROUND($H167*IF($I167="",1,$I167),2))</f>
        <v/>
      </c>
      <c r="K167" s="14" t="n"/>
      <c r="L167" s="15">
        <f>IF($F167="","",ROUND(($F167+$H167-$J167)*IF($K167="",1,$K167),2))</f>
        <v/>
      </c>
      <c r="M167">
        <f>IF(OR($A167="",$F167=""),"",IF(YEAR($A167)=Inicio!$C$6,ROUNDUP(MONTH($A167)/3,0),"Otro año"))</f>
        <v/>
      </c>
      <c r="N167">
        <f>IF(OR($A167="",$F167=""),"",IF(YEAR($A167)=Inicio!$C$6,MONTH($A167),""))</f>
        <v/>
      </c>
    </row>
    <row r="168">
      <c r="A168" s="11" t="n"/>
      <c r="B168" s="12" t="n"/>
      <c r="C168" s="12" t="n"/>
      <c r="D168" s="12" t="n"/>
      <c r="E168" s="12" t="n"/>
      <c r="F168" s="13" t="n"/>
      <c r="G168" s="14" t="n"/>
      <c r="H168" s="15">
        <f>IF($F168="","",ROUND($F168*$G168,2))</f>
        <v/>
      </c>
      <c r="I168" s="14" t="n"/>
      <c r="J168" s="15">
        <f>IF($F168="","",ROUND($H168*IF($I168="",1,$I168),2))</f>
        <v/>
      </c>
      <c r="K168" s="14" t="n"/>
      <c r="L168" s="15">
        <f>IF($F168="","",ROUND(($F168+$H168-$J168)*IF($K168="",1,$K168),2))</f>
        <v/>
      </c>
      <c r="M168">
        <f>IF(OR($A168="",$F168=""),"",IF(YEAR($A168)=Inicio!$C$6,ROUNDUP(MONTH($A168)/3,0),"Otro año"))</f>
        <v/>
      </c>
      <c r="N168">
        <f>IF(OR($A168="",$F168=""),"",IF(YEAR($A168)=Inicio!$C$6,MONTH($A168),""))</f>
        <v/>
      </c>
    </row>
    <row r="169">
      <c r="A169" s="11" t="n"/>
      <c r="B169" s="12" t="n"/>
      <c r="C169" s="12" t="n"/>
      <c r="D169" s="12" t="n"/>
      <c r="E169" s="12" t="n"/>
      <c r="F169" s="13" t="n"/>
      <c r="G169" s="14" t="n"/>
      <c r="H169" s="15">
        <f>IF($F169="","",ROUND($F169*$G169,2))</f>
        <v/>
      </c>
      <c r="I169" s="14" t="n"/>
      <c r="J169" s="15">
        <f>IF($F169="","",ROUND($H169*IF($I169="",1,$I169),2))</f>
        <v/>
      </c>
      <c r="K169" s="14" t="n"/>
      <c r="L169" s="15">
        <f>IF($F169="","",ROUND(($F169+$H169-$J169)*IF($K169="",1,$K169),2))</f>
        <v/>
      </c>
      <c r="M169">
        <f>IF(OR($A169="",$F169=""),"",IF(YEAR($A169)=Inicio!$C$6,ROUNDUP(MONTH($A169)/3,0),"Otro año"))</f>
        <v/>
      </c>
      <c r="N169">
        <f>IF(OR($A169="",$F169=""),"",IF(YEAR($A169)=Inicio!$C$6,MONTH($A169),""))</f>
        <v/>
      </c>
    </row>
    <row r="170">
      <c r="A170" s="11" t="n"/>
      <c r="B170" s="12" t="n"/>
      <c r="C170" s="12" t="n"/>
      <c r="D170" s="12" t="n"/>
      <c r="E170" s="12" t="n"/>
      <c r="F170" s="13" t="n"/>
      <c r="G170" s="14" t="n"/>
      <c r="H170" s="15">
        <f>IF($F170="","",ROUND($F170*$G170,2))</f>
        <v/>
      </c>
      <c r="I170" s="14" t="n"/>
      <c r="J170" s="15">
        <f>IF($F170="","",ROUND($H170*IF($I170="",1,$I170),2))</f>
        <v/>
      </c>
      <c r="K170" s="14" t="n"/>
      <c r="L170" s="15">
        <f>IF($F170="","",ROUND(($F170+$H170-$J170)*IF($K170="",1,$K170),2))</f>
        <v/>
      </c>
      <c r="M170">
        <f>IF(OR($A170="",$F170=""),"",IF(YEAR($A170)=Inicio!$C$6,ROUNDUP(MONTH($A170)/3,0),"Otro año"))</f>
        <v/>
      </c>
      <c r="N170">
        <f>IF(OR($A170="",$F170=""),"",IF(YEAR($A170)=Inicio!$C$6,MONTH($A170),""))</f>
        <v/>
      </c>
    </row>
    <row r="171">
      <c r="A171" s="11" t="n"/>
      <c r="B171" s="12" t="n"/>
      <c r="C171" s="12" t="n"/>
      <c r="D171" s="12" t="n"/>
      <c r="E171" s="12" t="n"/>
      <c r="F171" s="13" t="n"/>
      <c r="G171" s="14" t="n"/>
      <c r="H171" s="15">
        <f>IF($F171="","",ROUND($F171*$G171,2))</f>
        <v/>
      </c>
      <c r="I171" s="14" t="n"/>
      <c r="J171" s="15">
        <f>IF($F171="","",ROUND($H171*IF($I171="",1,$I171),2))</f>
        <v/>
      </c>
      <c r="K171" s="14" t="n"/>
      <c r="L171" s="15">
        <f>IF($F171="","",ROUND(($F171+$H171-$J171)*IF($K171="",1,$K171),2))</f>
        <v/>
      </c>
      <c r="M171">
        <f>IF(OR($A171="",$F171=""),"",IF(YEAR($A171)=Inicio!$C$6,ROUNDUP(MONTH($A171)/3,0),"Otro año"))</f>
        <v/>
      </c>
      <c r="N171">
        <f>IF(OR($A171="",$F171=""),"",IF(YEAR($A171)=Inicio!$C$6,MONTH($A171),""))</f>
        <v/>
      </c>
    </row>
    <row r="172">
      <c r="A172" s="11" t="n"/>
      <c r="B172" s="12" t="n"/>
      <c r="C172" s="12" t="n"/>
      <c r="D172" s="12" t="n"/>
      <c r="E172" s="12" t="n"/>
      <c r="F172" s="13" t="n"/>
      <c r="G172" s="14" t="n"/>
      <c r="H172" s="15">
        <f>IF($F172="","",ROUND($F172*$G172,2))</f>
        <v/>
      </c>
      <c r="I172" s="14" t="n"/>
      <c r="J172" s="15">
        <f>IF($F172="","",ROUND($H172*IF($I172="",1,$I172),2))</f>
        <v/>
      </c>
      <c r="K172" s="14" t="n"/>
      <c r="L172" s="15">
        <f>IF($F172="","",ROUND(($F172+$H172-$J172)*IF($K172="",1,$K172),2))</f>
        <v/>
      </c>
      <c r="M172">
        <f>IF(OR($A172="",$F172=""),"",IF(YEAR($A172)=Inicio!$C$6,ROUNDUP(MONTH($A172)/3,0),"Otro año"))</f>
        <v/>
      </c>
      <c r="N172">
        <f>IF(OR($A172="",$F172=""),"",IF(YEAR($A172)=Inicio!$C$6,MONTH($A172),""))</f>
        <v/>
      </c>
    </row>
    <row r="173">
      <c r="A173" s="11" t="n"/>
      <c r="B173" s="12" t="n"/>
      <c r="C173" s="12" t="n"/>
      <c r="D173" s="12" t="n"/>
      <c r="E173" s="12" t="n"/>
      <c r="F173" s="13" t="n"/>
      <c r="G173" s="14" t="n"/>
      <c r="H173" s="15">
        <f>IF($F173="","",ROUND($F173*$G173,2))</f>
        <v/>
      </c>
      <c r="I173" s="14" t="n"/>
      <c r="J173" s="15">
        <f>IF($F173="","",ROUND($H173*IF($I173="",1,$I173),2))</f>
        <v/>
      </c>
      <c r="K173" s="14" t="n"/>
      <c r="L173" s="15">
        <f>IF($F173="","",ROUND(($F173+$H173-$J173)*IF($K173="",1,$K173),2))</f>
        <v/>
      </c>
      <c r="M173">
        <f>IF(OR($A173="",$F173=""),"",IF(YEAR($A173)=Inicio!$C$6,ROUNDUP(MONTH($A173)/3,0),"Otro año"))</f>
        <v/>
      </c>
      <c r="N173">
        <f>IF(OR($A173="",$F173=""),"",IF(YEAR($A173)=Inicio!$C$6,MONTH($A173),""))</f>
        <v/>
      </c>
    </row>
    <row r="174">
      <c r="A174" s="11" t="n"/>
      <c r="B174" s="12" t="n"/>
      <c r="C174" s="12" t="n"/>
      <c r="D174" s="12" t="n"/>
      <c r="E174" s="12" t="n"/>
      <c r="F174" s="13" t="n"/>
      <c r="G174" s="14" t="n"/>
      <c r="H174" s="15">
        <f>IF($F174="","",ROUND($F174*$G174,2))</f>
        <v/>
      </c>
      <c r="I174" s="14" t="n"/>
      <c r="J174" s="15">
        <f>IF($F174="","",ROUND($H174*IF($I174="",1,$I174),2))</f>
        <v/>
      </c>
      <c r="K174" s="14" t="n"/>
      <c r="L174" s="15">
        <f>IF($F174="","",ROUND(($F174+$H174-$J174)*IF($K174="",1,$K174),2))</f>
        <v/>
      </c>
      <c r="M174">
        <f>IF(OR($A174="",$F174=""),"",IF(YEAR($A174)=Inicio!$C$6,ROUNDUP(MONTH($A174)/3,0),"Otro año"))</f>
        <v/>
      </c>
      <c r="N174">
        <f>IF(OR($A174="",$F174=""),"",IF(YEAR($A174)=Inicio!$C$6,MONTH($A174),""))</f>
        <v/>
      </c>
    </row>
    <row r="175">
      <c r="A175" s="11" t="n"/>
      <c r="B175" s="12" t="n"/>
      <c r="C175" s="12" t="n"/>
      <c r="D175" s="12" t="n"/>
      <c r="E175" s="12" t="n"/>
      <c r="F175" s="13" t="n"/>
      <c r="G175" s="14" t="n"/>
      <c r="H175" s="15">
        <f>IF($F175="","",ROUND($F175*$G175,2))</f>
        <v/>
      </c>
      <c r="I175" s="14" t="n"/>
      <c r="J175" s="15">
        <f>IF($F175="","",ROUND($H175*IF($I175="",1,$I175),2))</f>
        <v/>
      </c>
      <c r="K175" s="14" t="n"/>
      <c r="L175" s="15">
        <f>IF($F175="","",ROUND(($F175+$H175-$J175)*IF($K175="",1,$K175),2))</f>
        <v/>
      </c>
      <c r="M175">
        <f>IF(OR($A175="",$F175=""),"",IF(YEAR($A175)=Inicio!$C$6,ROUNDUP(MONTH($A175)/3,0),"Otro año"))</f>
        <v/>
      </c>
      <c r="N175">
        <f>IF(OR($A175="",$F175=""),"",IF(YEAR($A175)=Inicio!$C$6,MONTH($A175),""))</f>
        <v/>
      </c>
    </row>
    <row r="176">
      <c r="A176" s="11" t="n"/>
      <c r="B176" s="12" t="n"/>
      <c r="C176" s="12" t="n"/>
      <c r="D176" s="12" t="n"/>
      <c r="E176" s="12" t="n"/>
      <c r="F176" s="13" t="n"/>
      <c r="G176" s="14" t="n"/>
      <c r="H176" s="15">
        <f>IF($F176="","",ROUND($F176*$G176,2))</f>
        <v/>
      </c>
      <c r="I176" s="14" t="n"/>
      <c r="J176" s="15">
        <f>IF($F176="","",ROUND($H176*IF($I176="",1,$I176),2))</f>
        <v/>
      </c>
      <c r="K176" s="14" t="n"/>
      <c r="L176" s="15">
        <f>IF($F176="","",ROUND(($F176+$H176-$J176)*IF($K176="",1,$K176),2))</f>
        <v/>
      </c>
      <c r="M176">
        <f>IF(OR($A176="",$F176=""),"",IF(YEAR($A176)=Inicio!$C$6,ROUNDUP(MONTH($A176)/3,0),"Otro año"))</f>
        <v/>
      </c>
      <c r="N176">
        <f>IF(OR($A176="",$F176=""),"",IF(YEAR($A176)=Inicio!$C$6,MONTH($A176),""))</f>
        <v/>
      </c>
    </row>
    <row r="177">
      <c r="A177" s="11" t="n"/>
      <c r="B177" s="12" t="n"/>
      <c r="C177" s="12" t="n"/>
      <c r="D177" s="12" t="n"/>
      <c r="E177" s="12" t="n"/>
      <c r="F177" s="13" t="n"/>
      <c r="G177" s="14" t="n"/>
      <c r="H177" s="15">
        <f>IF($F177="","",ROUND($F177*$G177,2))</f>
        <v/>
      </c>
      <c r="I177" s="14" t="n"/>
      <c r="J177" s="15">
        <f>IF($F177="","",ROUND($H177*IF($I177="",1,$I177),2))</f>
        <v/>
      </c>
      <c r="K177" s="14" t="n"/>
      <c r="L177" s="15">
        <f>IF($F177="","",ROUND(($F177+$H177-$J177)*IF($K177="",1,$K177),2))</f>
        <v/>
      </c>
      <c r="M177">
        <f>IF(OR($A177="",$F177=""),"",IF(YEAR($A177)=Inicio!$C$6,ROUNDUP(MONTH($A177)/3,0),"Otro año"))</f>
        <v/>
      </c>
      <c r="N177">
        <f>IF(OR($A177="",$F177=""),"",IF(YEAR($A177)=Inicio!$C$6,MONTH($A177),""))</f>
        <v/>
      </c>
    </row>
    <row r="178">
      <c r="A178" s="11" t="n"/>
      <c r="B178" s="12" t="n"/>
      <c r="C178" s="12" t="n"/>
      <c r="D178" s="12" t="n"/>
      <c r="E178" s="12" t="n"/>
      <c r="F178" s="13" t="n"/>
      <c r="G178" s="14" t="n"/>
      <c r="H178" s="15">
        <f>IF($F178="","",ROUND($F178*$G178,2))</f>
        <v/>
      </c>
      <c r="I178" s="14" t="n"/>
      <c r="J178" s="15">
        <f>IF($F178="","",ROUND($H178*IF($I178="",1,$I178),2))</f>
        <v/>
      </c>
      <c r="K178" s="14" t="n"/>
      <c r="L178" s="15">
        <f>IF($F178="","",ROUND(($F178+$H178-$J178)*IF($K178="",1,$K178),2))</f>
        <v/>
      </c>
      <c r="M178">
        <f>IF(OR($A178="",$F178=""),"",IF(YEAR($A178)=Inicio!$C$6,ROUNDUP(MONTH($A178)/3,0),"Otro año"))</f>
        <v/>
      </c>
      <c r="N178">
        <f>IF(OR($A178="",$F178=""),"",IF(YEAR($A178)=Inicio!$C$6,MONTH($A178),""))</f>
        <v/>
      </c>
    </row>
    <row r="179">
      <c r="A179" s="11" t="n"/>
      <c r="B179" s="12" t="n"/>
      <c r="C179" s="12" t="n"/>
      <c r="D179" s="12" t="n"/>
      <c r="E179" s="12" t="n"/>
      <c r="F179" s="13" t="n"/>
      <c r="G179" s="14" t="n"/>
      <c r="H179" s="15">
        <f>IF($F179="","",ROUND($F179*$G179,2))</f>
        <v/>
      </c>
      <c r="I179" s="14" t="n"/>
      <c r="J179" s="15">
        <f>IF($F179="","",ROUND($H179*IF($I179="",1,$I179),2))</f>
        <v/>
      </c>
      <c r="K179" s="14" t="n"/>
      <c r="L179" s="15">
        <f>IF($F179="","",ROUND(($F179+$H179-$J179)*IF($K179="",1,$K179),2))</f>
        <v/>
      </c>
      <c r="M179">
        <f>IF(OR($A179="",$F179=""),"",IF(YEAR($A179)=Inicio!$C$6,ROUNDUP(MONTH($A179)/3,0),"Otro año"))</f>
        <v/>
      </c>
      <c r="N179">
        <f>IF(OR($A179="",$F179=""),"",IF(YEAR($A179)=Inicio!$C$6,MONTH($A179),""))</f>
        <v/>
      </c>
    </row>
    <row r="180">
      <c r="A180" s="11" t="n"/>
      <c r="B180" s="12" t="n"/>
      <c r="C180" s="12" t="n"/>
      <c r="D180" s="12" t="n"/>
      <c r="E180" s="12" t="n"/>
      <c r="F180" s="13" t="n"/>
      <c r="G180" s="14" t="n"/>
      <c r="H180" s="15">
        <f>IF($F180="","",ROUND($F180*$G180,2))</f>
        <v/>
      </c>
      <c r="I180" s="14" t="n"/>
      <c r="J180" s="15">
        <f>IF($F180="","",ROUND($H180*IF($I180="",1,$I180),2))</f>
        <v/>
      </c>
      <c r="K180" s="14" t="n"/>
      <c r="L180" s="15">
        <f>IF($F180="","",ROUND(($F180+$H180-$J180)*IF($K180="",1,$K180),2))</f>
        <v/>
      </c>
      <c r="M180">
        <f>IF(OR($A180="",$F180=""),"",IF(YEAR($A180)=Inicio!$C$6,ROUNDUP(MONTH($A180)/3,0),"Otro año"))</f>
        <v/>
      </c>
      <c r="N180">
        <f>IF(OR($A180="",$F180=""),"",IF(YEAR($A180)=Inicio!$C$6,MONTH($A180),""))</f>
        <v/>
      </c>
    </row>
    <row r="181">
      <c r="A181" s="11" t="n"/>
      <c r="B181" s="12" t="n"/>
      <c r="C181" s="12" t="n"/>
      <c r="D181" s="12" t="n"/>
      <c r="E181" s="12" t="n"/>
      <c r="F181" s="13" t="n"/>
      <c r="G181" s="14" t="n"/>
      <c r="H181" s="15">
        <f>IF($F181="","",ROUND($F181*$G181,2))</f>
        <v/>
      </c>
      <c r="I181" s="14" t="n"/>
      <c r="J181" s="15">
        <f>IF($F181="","",ROUND($H181*IF($I181="",1,$I181),2))</f>
        <v/>
      </c>
      <c r="K181" s="14" t="n"/>
      <c r="L181" s="15">
        <f>IF($F181="","",ROUND(($F181+$H181-$J181)*IF($K181="",1,$K181),2))</f>
        <v/>
      </c>
      <c r="M181">
        <f>IF(OR($A181="",$F181=""),"",IF(YEAR($A181)=Inicio!$C$6,ROUNDUP(MONTH($A181)/3,0),"Otro año"))</f>
        <v/>
      </c>
      <c r="N181">
        <f>IF(OR($A181="",$F181=""),"",IF(YEAR($A181)=Inicio!$C$6,MONTH($A181),""))</f>
        <v/>
      </c>
    </row>
    <row r="182">
      <c r="A182" s="11" t="n"/>
      <c r="B182" s="12" t="n"/>
      <c r="C182" s="12" t="n"/>
      <c r="D182" s="12" t="n"/>
      <c r="E182" s="12" t="n"/>
      <c r="F182" s="13" t="n"/>
      <c r="G182" s="14" t="n"/>
      <c r="H182" s="15">
        <f>IF($F182="","",ROUND($F182*$G182,2))</f>
        <v/>
      </c>
      <c r="I182" s="14" t="n"/>
      <c r="J182" s="15">
        <f>IF($F182="","",ROUND($H182*IF($I182="",1,$I182),2))</f>
        <v/>
      </c>
      <c r="K182" s="14" t="n"/>
      <c r="L182" s="15">
        <f>IF($F182="","",ROUND(($F182+$H182-$J182)*IF($K182="",1,$K182),2))</f>
        <v/>
      </c>
      <c r="M182">
        <f>IF(OR($A182="",$F182=""),"",IF(YEAR($A182)=Inicio!$C$6,ROUNDUP(MONTH($A182)/3,0),"Otro año"))</f>
        <v/>
      </c>
      <c r="N182">
        <f>IF(OR($A182="",$F182=""),"",IF(YEAR($A182)=Inicio!$C$6,MONTH($A182),""))</f>
        <v/>
      </c>
    </row>
    <row r="183">
      <c r="A183" s="11" t="n"/>
      <c r="B183" s="12" t="n"/>
      <c r="C183" s="12" t="n"/>
      <c r="D183" s="12" t="n"/>
      <c r="E183" s="12" t="n"/>
      <c r="F183" s="13" t="n"/>
      <c r="G183" s="14" t="n"/>
      <c r="H183" s="15">
        <f>IF($F183="","",ROUND($F183*$G183,2))</f>
        <v/>
      </c>
      <c r="I183" s="14" t="n"/>
      <c r="J183" s="15">
        <f>IF($F183="","",ROUND($H183*IF($I183="",1,$I183),2))</f>
        <v/>
      </c>
      <c r="K183" s="14" t="n"/>
      <c r="L183" s="15">
        <f>IF($F183="","",ROUND(($F183+$H183-$J183)*IF($K183="",1,$K183),2))</f>
        <v/>
      </c>
      <c r="M183">
        <f>IF(OR($A183="",$F183=""),"",IF(YEAR($A183)=Inicio!$C$6,ROUNDUP(MONTH($A183)/3,0),"Otro año"))</f>
        <v/>
      </c>
      <c r="N183">
        <f>IF(OR($A183="",$F183=""),"",IF(YEAR($A183)=Inicio!$C$6,MONTH($A183),""))</f>
        <v/>
      </c>
    </row>
    <row r="184">
      <c r="A184" s="11" t="n"/>
      <c r="B184" s="12" t="n"/>
      <c r="C184" s="12" t="n"/>
      <c r="D184" s="12" t="n"/>
      <c r="E184" s="12" t="n"/>
      <c r="F184" s="13" t="n"/>
      <c r="G184" s="14" t="n"/>
      <c r="H184" s="15">
        <f>IF($F184="","",ROUND($F184*$G184,2))</f>
        <v/>
      </c>
      <c r="I184" s="14" t="n"/>
      <c r="J184" s="15">
        <f>IF($F184="","",ROUND($H184*IF($I184="",1,$I184),2))</f>
        <v/>
      </c>
      <c r="K184" s="14" t="n"/>
      <c r="L184" s="15">
        <f>IF($F184="","",ROUND(($F184+$H184-$J184)*IF($K184="",1,$K184),2))</f>
        <v/>
      </c>
      <c r="M184">
        <f>IF(OR($A184="",$F184=""),"",IF(YEAR($A184)=Inicio!$C$6,ROUNDUP(MONTH($A184)/3,0),"Otro año"))</f>
        <v/>
      </c>
      <c r="N184">
        <f>IF(OR($A184="",$F184=""),"",IF(YEAR($A184)=Inicio!$C$6,MONTH($A184),""))</f>
        <v/>
      </c>
    </row>
    <row r="185">
      <c r="A185" s="11" t="n"/>
      <c r="B185" s="12" t="n"/>
      <c r="C185" s="12" t="n"/>
      <c r="D185" s="12" t="n"/>
      <c r="E185" s="12" t="n"/>
      <c r="F185" s="13" t="n"/>
      <c r="G185" s="14" t="n"/>
      <c r="H185" s="15">
        <f>IF($F185="","",ROUND($F185*$G185,2))</f>
        <v/>
      </c>
      <c r="I185" s="14" t="n"/>
      <c r="J185" s="15">
        <f>IF($F185="","",ROUND($H185*IF($I185="",1,$I185),2))</f>
        <v/>
      </c>
      <c r="K185" s="14" t="n"/>
      <c r="L185" s="15">
        <f>IF($F185="","",ROUND(($F185+$H185-$J185)*IF($K185="",1,$K185),2))</f>
        <v/>
      </c>
      <c r="M185">
        <f>IF(OR($A185="",$F185=""),"",IF(YEAR($A185)=Inicio!$C$6,ROUNDUP(MONTH($A185)/3,0),"Otro año"))</f>
        <v/>
      </c>
      <c r="N185">
        <f>IF(OR($A185="",$F185=""),"",IF(YEAR($A185)=Inicio!$C$6,MONTH($A185),""))</f>
        <v/>
      </c>
    </row>
    <row r="186">
      <c r="A186" s="11" t="n"/>
      <c r="B186" s="12" t="n"/>
      <c r="C186" s="12" t="n"/>
      <c r="D186" s="12" t="n"/>
      <c r="E186" s="12" t="n"/>
      <c r="F186" s="13" t="n"/>
      <c r="G186" s="14" t="n"/>
      <c r="H186" s="15">
        <f>IF($F186="","",ROUND($F186*$G186,2))</f>
        <v/>
      </c>
      <c r="I186" s="14" t="n"/>
      <c r="J186" s="15">
        <f>IF($F186="","",ROUND($H186*IF($I186="",1,$I186),2))</f>
        <v/>
      </c>
      <c r="K186" s="14" t="n"/>
      <c r="L186" s="15">
        <f>IF($F186="","",ROUND(($F186+$H186-$J186)*IF($K186="",1,$K186),2))</f>
        <v/>
      </c>
      <c r="M186">
        <f>IF(OR($A186="",$F186=""),"",IF(YEAR($A186)=Inicio!$C$6,ROUNDUP(MONTH($A186)/3,0),"Otro año"))</f>
        <v/>
      </c>
      <c r="N186">
        <f>IF(OR($A186="",$F186=""),"",IF(YEAR($A186)=Inicio!$C$6,MONTH($A186),""))</f>
        <v/>
      </c>
    </row>
    <row r="187">
      <c r="A187" s="11" t="n"/>
      <c r="B187" s="12" t="n"/>
      <c r="C187" s="12" t="n"/>
      <c r="D187" s="12" t="n"/>
      <c r="E187" s="12" t="n"/>
      <c r="F187" s="13" t="n"/>
      <c r="G187" s="14" t="n"/>
      <c r="H187" s="15">
        <f>IF($F187="","",ROUND($F187*$G187,2))</f>
        <v/>
      </c>
      <c r="I187" s="14" t="n"/>
      <c r="J187" s="15">
        <f>IF($F187="","",ROUND($H187*IF($I187="",1,$I187),2))</f>
        <v/>
      </c>
      <c r="K187" s="14" t="n"/>
      <c r="L187" s="15">
        <f>IF($F187="","",ROUND(($F187+$H187-$J187)*IF($K187="",1,$K187),2))</f>
        <v/>
      </c>
      <c r="M187">
        <f>IF(OR($A187="",$F187=""),"",IF(YEAR($A187)=Inicio!$C$6,ROUNDUP(MONTH($A187)/3,0),"Otro año"))</f>
        <v/>
      </c>
      <c r="N187">
        <f>IF(OR($A187="",$F187=""),"",IF(YEAR($A187)=Inicio!$C$6,MONTH($A187),""))</f>
        <v/>
      </c>
    </row>
    <row r="188">
      <c r="A188" s="11" t="n"/>
      <c r="B188" s="12" t="n"/>
      <c r="C188" s="12" t="n"/>
      <c r="D188" s="12" t="n"/>
      <c r="E188" s="12" t="n"/>
      <c r="F188" s="13" t="n"/>
      <c r="G188" s="14" t="n"/>
      <c r="H188" s="15">
        <f>IF($F188="","",ROUND($F188*$G188,2))</f>
        <v/>
      </c>
      <c r="I188" s="14" t="n"/>
      <c r="J188" s="15">
        <f>IF($F188="","",ROUND($H188*IF($I188="",1,$I188),2))</f>
        <v/>
      </c>
      <c r="K188" s="14" t="n"/>
      <c r="L188" s="15">
        <f>IF($F188="","",ROUND(($F188+$H188-$J188)*IF($K188="",1,$K188),2))</f>
        <v/>
      </c>
      <c r="M188">
        <f>IF(OR($A188="",$F188=""),"",IF(YEAR($A188)=Inicio!$C$6,ROUNDUP(MONTH($A188)/3,0),"Otro año"))</f>
        <v/>
      </c>
      <c r="N188">
        <f>IF(OR($A188="",$F188=""),"",IF(YEAR($A188)=Inicio!$C$6,MONTH($A188),""))</f>
        <v/>
      </c>
    </row>
    <row r="189">
      <c r="A189" s="11" t="n"/>
      <c r="B189" s="12" t="n"/>
      <c r="C189" s="12" t="n"/>
      <c r="D189" s="12" t="n"/>
      <c r="E189" s="12" t="n"/>
      <c r="F189" s="13" t="n"/>
      <c r="G189" s="14" t="n"/>
      <c r="H189" s="15">
        <f>IF($F189="","",ROUND($F189*$G189,2))</f>
        <v/>
      </c>
      <c r="I189" s="14" t="n"/>
      <c r="J189" s="15">
        <f>IF($F189="","",ROUND($H189*IF($I189="",1,$I189),2))</f>
        <v/>
      </c>
      <c r="K189" s="14" t="n"/>
      <c r="L189" s="15">
        <f>IF($F189="","",ROUND(($F189+$H189-$J189)*IF($K189="",1,$K189),2))</f>
        <v/>
      </c>
      <c r="M189">
        <f>IF(OR($A189="",$F189=""),"",IF(YEAR($A189)=Inicio!$C$6,ROUNDUP(MONTH($A189)/3,0),"Otro año"))</f>
        <v/>
      </c>
      <c r="N189">
        <f>IF(OR($A189="",$F189=""),"",IF(YEAR($A189)=Inicio!$C$6,MONTH($A189),""))</f>
        <v/>
      </c>
    </row>
    <row r="190">
      <c r="A190" s="11" t="n"/>
      <c r="B190" s="12" t="n"/>
      <c r="C190" s="12" t="n"/>
      <c r="D190" s="12" t="n"/>
      <c r="E190" s="12" t="n"/>
      <c r="F190" s="13" t="n"/>
      <c r="G190" s="14" t="n"/>
      <c r="H190" s="15">
        <f>IF($F190="","",ROUND($F190*$G190,2))</f>
        <v/>
      </c>
      <c r="I190" s="14" t="n"/>
      <c r="J190" s="15">
        <f>IF($F190="","",ROUND($H190*IF($I190="",1,$I190),2))</f>
        <v/>
      </c>
      <c r="K190" s="14" t="n"/>
      <c r="L190" s="15">
        <f>IF($F190="","",ROUND(($F190+$H190-$J190)*IF($K190="",1,$K190),2))</f>
        <v/>
      </c>
      <c r="M190">
        <f>IF(OR($A190="",$F190=""),"",IF(YEAR($A190)=Inicio!$C$6,ROUNDUP(MONTH($A190)/3,0),"Otro año"))</f>
        <v/>
      </c>
      <c r="N190">
        <f>IF(OR($A190="",$F190=""),"",IF(YEAR($A190)=Inicio!$C$6,MONTH($A190),""))</f>
        <v/>
      </c>
    </row>
    <row r="191">
      <c r="A191" s="11" t="n"/>
      <c r="B191" s="12" t="n"/>
      <c r="C191" s="12" t="n"/>
      <c r="D191" s="12" t="n"/>
      <c r="E191" s="12" t="n"/>
      <c r="F191" s="13" t="n"/>
      <c r="G191" s="14" t="n"/>
      <c r="H191" s="15">
        <f>IF($F191="","",ROUND($F191*$G191,2))</f>
        <v/>
      </c>
      <c r="I191" s="14" t="n"/>
      <c r="J191" s="15">
        <f>IF($F191="","",ROUND($H191*IF($I191="",1,$I191),2))</f>
        <v/>
      </c>
      <c r="K191" s="14" t="n"/>
      <c r="L191" s="15">
        <f>IF($F191="","",ROUND(($F191+$H191-$J191)*IF($K191="",1,$K191),2))</f>
        <v/>
      </c>
      <c r="M191">
        <f>IF(OR($A191="",$F191=""),"",IF(YEAR($A191)=Inicio!$C$6,ROUNDUP(MONTH($A191)/3,0),"Otro año"))</f>
        <v/>
      </c>
      <c r="N191">
        <f>IF(OR($A191="",$F191=""),"",IF(YEAR($A191)=Inicio!$C$6,MONTH($A191),""))</f>
        <v/>
      </c>
    </row>
    <row r="192">
      <c r="A192" s="11" t="n"/>
      <c r="B192" s="12" t="n"/>
      <c r="C192" s="12" t="n"/>
      <c r="D192" s="12" t="n"/>
      <c r="E192" s="12" t="n"/>
      <c r="F192" s="13" t="n"/>
      <c r="G192" s="14" t="n"/>
      <c r="H192" s="15">
        <f>IF($F192="","",ROUND($F192*$G192,2))</f>
        <v/>
      </c>
      <c r="I192" s="14" t="n"/>
      <c r="J192" s="15">
        <f>IF($F192="","",ROUND($H192*IF($I192="",1,$I192),2))</f>
        <v/>
      </c>
      <c r="K192" s="14" t="n"/>
      <c r="L192" s="15">
        <f>IF($F192="","",ROUND(($F192+$H192-$J192)*IF($K192="",1,$K192),2))</f>
        <v/>
      </c>
      <c r="M192">
        <f>IF(OR($A192="",$F192=""),"",IF(YEAR($A192)=Inicio!$C$6,ROUNDUP(MONTH($A192)/3,0),"Otro año"))</f>
        <v/>
      </c>
      <c r="N192">
        <f>IF(OR($A192="",$F192=""),"",IF(YEAR($A192)=Inicio!$C$6,MONTH($A192),""))</f>
        <v/>
      </c>
    </row>
    <row r="193">
      <c r="A193" s="11" t="n"/>
      <c r="B193" s="12" t="n"/>
      <c r="C193" s="12" t="n"/>
      <c r="D193" s="12" t="n"/>
      <c r="E193" s="12" t="n"/>
      <c r="F193" s="13" t="n"/>
      <c r="G193" s="14" t="n"/>
      <c r="H193" s="15">
        <f>IF($F193="","",ROUND($F193*$G193,2))</f>
        <v/>
      </c>
      <c r="I193" s="14" t="n"/>
      <c r="J193" s="15">
        <f>IF($F193="","",ROUND($H193*IF($I193="",1,$I193),2))</f>
        <v/>
      </c>
      <c r="K193" s="14" t="n"/>
      <c r="L193" s="15">
        <f>IF($F193="","",ROUND(($F193+$H193-$J193)*IF($K193="",1,$K193),2))</f>
        <v/>
      </c>
      <c r="M193">
        <f>IF(OR($A193="",$F193=""),"",IF(YEAR($A193)=Inicio!$C$6,ROUNDUP(MONTH($A193)/3,0),"Otro año"))</f>
        <v/>
      </c>
      <c r="N193">
        <f>IF(OR($A193="",$F193=""),"",IF(YEAR($A193)=Inicio!$C$6,MONTH($A193),""))</f>
        <v/>
      </c>
    </row>
    <row r="194">
      <c r="A194" s="11" t="n"/>
      <c r="B194" s="12" t="n"/>
      <c r="C194" s="12" t="n"/>
      <c r="D194" s="12" t="n"/>
      <c r="E194" s="12" t="n"/>
      <c r="F194" s="13" t="n"/>
      <c r="G194" s="14" t="n"/>
      <c r="H194" s="15">
        <f>IF($F194="","",ROUND($F194*$G194,2))</f>
        <v/>
      </c>
      <c r="I194" s="14" t="n"/>
      <c r="J194" s="15">
        <f>IF($F194="","",ROUND($H194*IF($I194="",1,$I194),2))</f>
        <v/>
      </c>
      <c r="K194" s="14" t="n"/>
      <c r="L194" s="15">
        <f>IF($F194="","",ROUND(($F194+$H194-$J194)*IF($K194="",1,$K194),2))</f>
        <v/>
      </c>
      <c r="M194">
        <f>IF(OR($A194="",$F194=""),"",IF(YEAR($A194)=Inicio!$C$6,ROUNDUP(MONTH($A194)/3,0),"Otro año"))</f>
        <v/>
      </c>
      <c r="N194">
        <f>IF(OR($A194="",$F194=""),"",IF(YEAR($A194)=Inicio!$C$6,MONTH($A194),""))</f>
        <v/>
      </c>
    </row>
    <row r="195">
      <c r="A195" s="11" t="n"/>
      <c r="B195" s="12" t="n"/>
      <c r="C195" s="12" t="n"/>
      <c r="D195" s="12" t="n"/>
      <c r="E195" s="12" t="n"/>
      <c r="F195" s="13" t="n"/>
      <c r="G195" s="14" t="n"/>
      <c r="H195" s="15">
        <f>IF($F195="","",ROUND($F195*$G195,2))</f>
        <v/>
      </c>
      <c r="I195" s="14" t="n"/>
      <c r="J195" s="15">
        <f>IF($F195="","",ROUND($H195*IF($I195="",1,$I195),2))</f>
        <v/>
      </c>
      <c r="K195" s="14" t="n"/>
      <c r="L195" s="15">
        <f>IF($F195="","",ROUND(($F195+$H195-$J195)*IF($K195="",1,$K195),2))</f>
        <v/>
      </c>
      <c r="M195">
        <f>IF(OR($A195="",$F195=""),"",IF(YEAR($A195)=Inicio!$C$6,ROUNDUP(MONTH($A195)/3,0),"Otro año"))</f>
        <v/>
      </c>
      <c r="N195">
        <f>IF(OR($A195="",$F195=""),"",IF(YEAR($A195)=Inicio!$C$6,MONTH($A195),""))</f>
        <v/>
      </c>
    </row>
    <row r="196">
      <c r="A196" s="11" t="n"/>
      <c r="B196" s="12" t="n"/>
      <c r="C196" s="12" t="n"/>
      <c r="D196" s="12" t="n"/>
      <c r="E196" s="12" t="n"/>
      <c r="F196" s="13" t="n"/>
      <c r="G196" s="14" t="n"/>
      <c r="H196" s="15">
        <f>IF($F196="","",ROUND($F196*$G196,2))</f>
        <v/>
      </c>
      <c r="I196" s="14" t="n"/>
      <c r="J196" s="15">
        <f>IF($F196="","",ROUND($H196*IF($I196="",1,$I196),2))</f>
        <v/>
      </c>
      <c r="K196" s="14" t="n"/>
      <c r="L196" s="15">
        <f>IF($F196="","",ROUND(($F196+$H196-$J196)*IF($K196="",1,$K196),2))</f>
        <v/>
      </c>
      <c r="M196">
        <f>IF(OR($A196="",$F196=""),"",IF(YEAR($A196)=Inicio!$C$6,ROUNDUP(MONTH($A196)/3,0),"Otro año"))</f>
        <v/>
      </c>
      <c r="N196">
        <f>IF(OR($A196="",$F196=""),"",IF(YEAR($A196)=Inicio!$C$6,MONTH($A196),""))</f>
        <v/>
      </c>
    </row>
    <row r="197">
      <c r="A197" s="11" t="n"/>
      <c r="B197" s="12" t="n"/>
      <c r="C197" s="12" t="n"/>
      <c r="D197" s="12" t="n"/>
      <c r="E197" s="12" t="n"/>
      <c r="F197" s="13" t="n"/>
      <c r="G197" s="14" t="n"/>
      <c r="H197" s="15">
        <f>IF($F197="","",ROUND($F197*$G197,2))</f>
        <v/>
      </c>
      <c r="I197" s="14" t="n"/>
      <c r="J197" s="15">
        <f>IF($F197="","",ROUND($H197*IF($I197="",1,$I197),2))</f>
        <v/>
      </c>
      <c r="K197" s="14" t="n"/>
      <c r="L197" s="15">
        <f>IF($F197="","",ROUND(($F197+$H197-$J197)*IF($K197="",1,$K197),2))</f>
        <v/>
      </c>
      <c r="M197">
        <f>IF(OR($A197="",$F197=""),"",IF(YEAR($A197)=Inicio!$C$6,ROUNDUP(MONTH($A197)/3,0),"Otro año"))</f>
        <v/>
      </c>
      <c r="N197">
        <f>IF(OR($A197="",$F197=""),"",IF(YEAR($A197)=Inicio!$C$6,MONTH($A197),""))</f>
        <v/>
      </c>
    </row>
    <row r="198">
      <c r="A198" s="11" t="n"/>
      <c r="B198" s="12" t="n"/>
      <c r="C198" s="12" t="n"/>
      <c r="D198" s="12" t="n"/>
      <c r="E198" s="12" t="n"/>
      <c r="F198" s="13" t="n"/>
      <c r="G198" s="14" t="n"/>
      <c r="H198" s="15">
        <f>IF($F198="","",ROUND($F198*$G198,2))</f>
        <v/>
      </c>
      <c r="I198" s="14" t="n"/>
      <c r="J198" s="15">
        <f>IF($F198="","",ROUND($H198*IF($I198="",1,$I198),2))</f>
        <v/>
      </c>
      <c r="K198" s="14" t="n"/>
      <c r="L198" s="15">
        <f>IF($F198="","",ROUND(($F198+$H198-$J198)*IF($K198="",1,$K198),2))</f>
        <v/>
      </c>
      <c r="M198">
        <f>IF(OR($A198="",$F198=""),"",IF(YEAR($A198)=Inicio!$C$6,ROUNDUP(MONTH($A198)/3,0),"Otro año"))</f>
        <v/>
      </c>
      <c r="N198">
        <f>IF(OR($A198="",$F198=""),"",IF(YEAR($A198)=Inicio!$C$6,MONTH($A198),""))</f>
        <v/>
      </c>
    </row>
    <row r="199">
      <c r="A199" s="11" t="n"/>
      <c r="B199" s="12" t="n"/>
      <c r="C199" s="12" t="n"/>
      <c r="D199" s="12" t="n"/>
      <c r="E199" s="12" t="n"/>
      <c r="F199" s="13" t="n"/>
      <c r="G199" s="14" t="n"/>
      <c r="H199" s="15">
        <f>IF($F199="","",ROUND($F199*$G199,2))</f>
        <v/>
      </c>
      <c r="I199" s="14" t="n"/>
      <c r="J199" s="15">
        <f>IF($F199="","",ROUND($H199*IF($I199="",1,$I199),2))</f>
        <v/>
      </c>
      <c r="K199" s="14" t="n"/>
      <c r="L199" s="15">
        <f>IF($F199="","",ROUND(($F199+$H199-$J199)*IF($K199="",1,$K199),2))</f>
        <v/>
      </c>
      <c r="M199">
        <f>IF(OR($A199="",$F199=""),"",IF(YEAR($A199)=Inicio!$C$6,ROUNDUP(MONTH($A199)/3,0),"Otro año"))</f>
        <v/>
      </c>
      <c r="N199">
        <f>IF(OR($A199="",$F199=""),"",IF(YEAR($A199)=Inicio!$C$6,MONTH($A199),""))</f>
        <v/>
      </c>
    </row>
    <row r="200">
      <c r="A200" s="11" t="n"/>
      <c r="B200" s="12" t="n"/>
      <c r="C200" s="12" t="n"/>
      <c r="D200" s="12" t="n"/>
      <c r="E200" s="12" t="n"/>
      <c r="F200" s="13" t="n"/>
      <c r="G200" s="14" t="n"/>
      <c r="H200" s="15">
        <f>IF($F200="","",ROUND($F200*$G200,2))</f>
        <v/>
      </c>
      <c r="I200" s="14" t="n"/>
      <c r="J200" s="15">
        <f>IF($F200="","",ROUND($H200*IF($I200="",1,$I200),2))</f>
        <v/>
      </c>
      <c r="K200" s="14" t="n"/>
      <c r="L200" s="15">
        <f>IF($F200="","",ROUND(($F200+$H200-$J200)*IF($K200="",1,$K200),2))</f>
        <v/>
      </c>
      <c r="M200">
        <f>IF(OR($A200="",$F200=""),"",IF(YEAR($A200)=Inicio!$C$6,ROUNDUP(MONTH($A200)/3,0),"Otro año"))</f>
        <v/>
      </c>
      <c r="N200">
        <f>IF(OR($A200="",$F200=""),"",IF(YEAR($A200)=Inicio!$C$6,MONTH($A200),""))</f>
        <v/>
      </c>
    </row>
    <row r="201">
      <c r="A201" s="11" t="n"/>
      <c r="B201" s="12" t="n"/>
      <c r="C201" s="12" t="n"/>
      <c r="D201" s="12" t="n"/>
      <c r="E201" s="12" t="n"/>
      <c r="F201" s="13" t="n"/>
      <c r="G201" s="14" t="n"/>
      <c r="H201" s="15">
        <f>IF($F201="","",ROUND($F201*$G201,2))</f>
        <v/>
      </c>
      <c r="I201" s="14" t="n"/>
      <c r="J201" s="15">
        <f>IF($F201="","",ROUND($H201*IF($I201="",1,$I201),2))</f>
        <v/>
      </c>
      <c r="K201" s="14" t="n"/>
      <c r="L201" s="15">
        <f>IF($F201="","",ROUND(($F201+$H201-$J201)*IF($K201="",1,$K201),2))</f>
        <v/>
      </c>
      <c r="M201">
        <f>IF(OR($A201="",$F201=""),"",IF(YEAR($A201)=Inicio!$C$6,ROUNDUP(MONTH($A201)/3,0),"Otro año"))</f>
        <v/>
      </c>
      <c r="N201">
        <f>IF(OR($A201="",$F201=""),"",IF(YEAR($A201)=Inicio!$C$6,MONTH($A201),""))</f>
        <v/>
      </c>
    </row>
    <row r="202">
      <c r="A202" s="11" t="n"/>
      <c r="B202" s="12" t="n"/>
      <c r="C202" s="12" t="n"/>
      <c r="D202" s="12" t="n"/>
      <c r="E202" s="12" t="n"/>
      <c r="F202" s="13" t="n"/>
      <c r="G202" s="14" t="n"/>
      <c r="H202" s="15">
        <f>IF($F202="","",ROUND($F202*$G202,2))</f>
        <v/>
      </c>
      <c r="I202" s="14" t="n"/>
      <c r="J202" s="15">
        <f>IF($F202="","",ROUND($H202*IF($I202="",1,$I202),2))</f>
        <v/>
      </c>
      <c r="K202" s="14" t="n"/>
      <c r="L202" s="15">
        <f>IF($F202="","",ROUND(($F202+$H202-$J202)*IF($K202="",1,$K202),2))</f>
        <v/>
      </c>
      <c r="M202">
        <f>IF(OR($A202="",$F202=""),"",IF(YEAR($A202)=Inicio!$C$6,ROUNDUP(MONTH($A202)/3,0),"Otro año"))</f>
        <v/>
      </c>
      <c r="N202">
        <f>IF(OR($A202="",$F202=""),"",IF(YEAR($A202)=Inicio!$C$6,MONTH($A202),""))</f>
        <v/>
      </c>
    </row>
    <row r="203">
      <c r="A203" s="11" t="n"/>
      <c r="B203" s="12" t="n"/>
      <c r="C203" s="12" t="n"/>
      <c r="D203" s="12" t="n"/>
      <c r="E203" s="12" t="n"/>
      <c r="F203" s="13" t="n"/>
      <c r="G203" s="14" t="n"/>
      <c r="H203" s="15">
        <f>IF($F203="","",ROUND($F203*$G203,2))</f>
        <v/>
      </c>
      <c r="I203" s="14" t="n"/>
      <c r="J203" s="15">
        <f>IF($F203="","",ROUND($H203*IF($I203="",1,$I203),2))</f>
        <v/>
      </c>
      <c r="K203" s="14" t="n"/>
      <c r="L203" s="15">
        <f>IF($F203="","",ROUND(($F203+$H203-$J203)*IF($K203="",1,$K203),2))</f>
        <v/>
      </c>
      <c r="M203">
        <f>IF(OR($A203="",$F203=""),"",IF(YEAR($A203)=Inicio!$C$6,ROUNDUP(MONTH($A203)/3,0),"Otro año"))</f>
        <v/>
      </c>
      <c r="N203">
        <f>IF(OR($A203="",$F203=""),"",IF(YEAR($A203)=Inicio!$C$6,MONTH($A203),""))</f>
        <v/>
      </c>
    </row>
    <row r="204">
      <c r="A204" s="11" t="n"/>
      <c r="B204" s="12" t="n"/>
      <c r="C204" s="12" t="n"/>
      <c r="D204" s="12" t="n"/>
      <c r="E204" s="12" t="n"/>
      <c r="F204" s="13" t="n"/>
      <c r="G204" s="14" t="n"/>
      <c r="H204" s="15">
        <f>IF($F204="","",ROUND($F204*$G204,2))</f>
        <v/>
      </c>
      <c r="I204" s="14" t="n"/>
      <c r="J204" s="15">
        <f>IF($F204="","",ROUND($H204*IF($I204="",1,$I204),2))</f>
        <v/>
      </c>
      <c r="K204" s="14" t="n"/>
      <c r="L204" s="15">
        <f>IF($F204="","",ROUND(($F204+$H204-$J204)*IF($K204="",1,$K204),2))</f>
        <v/>
      </c>
      <c r="M204">
        <f>IF(OR($A204="",$F204=""),"",IF(YEAR($A204)=Inicio!$C$6,ROUNDUP(MONTH($A204)/3,0),"Otro año"))</f>
        <v/>
      </c>
      <c r="N204">
        <f>IF(OR($A204="",$F204=""),"",IF(YEAR($A204)=Inicio!$C$6,MONTH($A204),""))</f>
        <v/>
      </c>
    </row>
    <row r="205">
      <c r="A205" s="11" t="n"/>
      <c r="B205" s="12" t="n"/>
      <c r="C205" s="12" t="n"/>
      <c r="D205" s="12" t="n"/>
      <c r="E205" s="12" t="n"/>
      <c r="F205" s="13" t="n"/>
      <c r="G205" s="14" t="n"/>
      <c r="H205" s="15">
        <f>IF($F205="","",ROUND($F205*$G205,2))</f>
        <v/>
      </c>
      <c r="I205" s="14" t="n"/>
      <c r="J205" s="15">
        <f>IF($F205="","",ROUND($H205*IF($I205="",1,$I205),2))</f>
        <v/>
      </c>
      <c r="K205" s="14" t="n"/>
      <c r="L205" s="15">
        <f>IF($F205="","",ROUND(($F205+$H205-$J205)*IF($K205="",1,$K205),2))</f>
        <v/>
      </c>
      <c r="M205">
        <f>IF(OR($A205="",$F205=""),"",IF(YEAR($A205)=Inicio!$C$6,ROUNDUP(MONTH($A205)/3,0),"Otro año"))</f>
        <v/>
      </c>
      <c r="N205">
        <f>IF(OR($A205="",$F205=""),"",IF(YEAR($A205)=Inicio!$C$6,MONTH($A205),""))</f>
        <v/>
      </c>
    </row>
    <row r="206">
      <c r="A206" s="11" t="n"/>
      <c r="B206" s="12" t="n"/>
      <c r="C206" s="12" t="n"/>
      <c r="D206" s="12" t="n"/>
      <c r="E206" s="12" t="n"/>
      <c r="F206" s="13" t="n"/>
      <c r="G206" s="14" t="n"/>
      <c r="H206" s="15">
        <f>IF($F206="","",ROUND($F206*$G206,2))</f>
        <v/>
      </c>
      <c r="I206" s="14" t="n"/>
      <c r="J206" s="15">
        <f>IF($F206="","",ROUND($H206*IF($I206="",1,$I206),2))</f>
        <v/>
      </c>
      <c r="K206" s="14" t="n"/>
      <c r="L206" s="15">
        <f>IF($F206="","",ROUND(($F206+$H206-$J206)*IF($K206="",1,$K206),2))</f>
        <v/>
      </c>
      <c r="M206">
        <f>IF(OR($A206="",$F206=""),"",IF(YEAR($A206)=Inicio!$C$6,ROUNDUP(MONTH($A206)/3,0),"Otro año"))</f>
        <v/>
      </c>
      <c r="N206">
        <f>IF(OR($A206="",$F206=""),"",IF(YEAR($A206)=Inicio!$C$6,MONTH($A206),""))</f>
        <v/>
      </c>
    </row>
    <row r="207">
      <c r="A207" s="11" t="n"/>
      <c r="B207" s="12" t="n"/>
      <c r="C207" s="12" t="n"/>
      <c r="D207" s="12" t="n"/>
      <c r="E207" s="12" t="n"/>
      <c r="F207" s="13" t="n"/>
      <c r="G207" s="14" t="n"/>
      <c r="H207" s="15">
        <f>IF($F207="","",ROUND($F207*$G207,2))</f>
        <v/>
      </c>
      <c r="I207" s="14" t="n"/>
      <c r="J207" s="15">
        <f>IF($F207="","",ROUND($H207*IF($I207="",1,$I207),2))</f>
        <v/>
      </c>
      <c r="K207" s="14" t="n"/>
      <c r="L207" s="15">
        <f>IF($F207="","",ROUND(($F207+$H207-$J207)*IF($K207="",1,$K207),2))</f>
        <v/>
      </c>
      <c r="M207">
        <f>IF(OR($A207="",$F207=""),"",IF(YEAR($A207)=Inicio!$C$6,ROUNDUP(MONTH($A207)/3,0),"Otro año"))</f>
        <v/>
      </c>
      <c r="N207">
        <f>IF(OR($A207="",$F207=""),"",IF(YEAR($A207)=Inicio!$C$6,MONTH($A207),""))</f>
        <v/>
      </c>
    </row>
    <row r="208">
      <c r="A208" s="11" t="n"/>
      <c r="B208" s="12" t="n"/>
      <c r="C208" s="12" t="n"/>
      <c r="D208" s="12" t="n"/>
      <c r="E208" s="12" t="n"/>
      <c r="F208" s="13" t="n"/>
      <c r="G208" s="14" t="n"/>
      <c r="H208" s="15">
        <f>IF($F208="","",ROUND($F208*$G208,2))</f>
        <v/>
      </c>
      <c r="I208" s="14" t="n"/>
      <c r="J208" s="15">
        <f>IF($F208="","",ROUND($H208*IF($I208="",1,$I208),2))</f>
        <v/>
      </c>
      <c r="K208" s="14" t="n"/>
      <c r="L208" s="15">
        <f>IF($F208="","",ROUND(($F208+$H208-$J208)*IF($K208="",1,$K208),2))</f>
        <v/>
      </c>
      <c r="M208">
        <f>IF(OR($A208="",$F208=""),"",IF(YEAR($A208)=Inicio!$C$6,ROUNDUP(MONTH($A208)/3,0),"Otro año"))</f>
        <v/>
      </c>
      <c r="N208">
        <f>IF(OR($A208="",$F208=""),"",IF(YEAR($A208)=Inicio!$C$6,MONTH($A208),""))</f>
        <v/>
      </c>
    </row>
    <row r="209">
      <c r="A209" s="11" t="n"/>
      <c r="B209" s="12" t="n"/>
      <c r="C209" s="12" t="n"/>
      <c r="D209" s="12" t="n"/>
      <c r="E209" s="12" t="n"/>
      <c r="F209" s="13" t="n"/>
      <c r="G209" s="14" t="n"/>
      <c r="H209" s="15">
        <f>IF($F209="","",ROUND($F209*$G209,2))</f>
        <v/>
      </c>
      <c r="I209" s="14" t="n"/>
      <c r="J209" s="15">
        <f>IF($F209="","",ROUND($H209*IF($I209="",1,$I209),2))</f>
        <v/>
      </c>
      <c r="K209" s="14" t="n"/>
      <c r="L209" s="15">
        <f>IF($F209="","",ROUND(($F209+$H209-$J209)*IF($K209="",1,$K209),2))</f>
        <v/>
      </c>
      <c r="M209">
        <f>IF(OR($A209="",$F209=""),"",IF(YEAR($A209)=Inicio!$C$6,ROUNDUP(MONTH($A209)/3,0),"Otro año"))</f>
        <v/>
      </c>
      <c r="N209">
        <f>IF(OR($A209="",$F209=""),"",IF(YEAR($A209)=Inicio!$C$6,MONTH($A209),""))</f>
        <v/>
      </c>
    </row>
    <row r="210">
      <c r="A210" s="11" t="n"/>
      <c r="B210" s="12" t="n"/>
      <c r="C210" s="12" t="n"/>
      <c r="D210" s="12" t="n"/>
      <c r="E210" s="12" t="n"/>
      <c r="F210" s="13" t="n"/>
      <c r="G210" s="14" t="n"/>
      <c r="H210" s="15">
        <f>IF($F210="","",ROUND($F210*$G210,2))</f>
        <v/>
      </c>
      <c r="I210" s="14" t="n"/>
      <c r="J210" s="15">
        <f>IF($F210="","",ROUND($H210*IF($I210="",1,$I210),2))</f>
        <v/>
      </c>
      <c r="K210" s="14" t="n"/>
      <c r="L210" s="15">
        <f>IF($F210="","",ROUND(($F210+$H210-$J210)*IF($K210="",1,$K210),2))</f>
        <v/>
      </c>
      <c r="M210">
        <f>IF(OR($A210="",$F210=""),"",IF(YEAR($A210)=Inicio!$C$6,ROUNDUP(MONTH($A210)/3,0),"Otro año"))</f>
        <v/>
      </c>
      <c r="N210">
        <f>IF(OR($A210="",$F210=""),"",IF(YEAR($A210)=Inicio!$C$6,MONTH($A210),""))</f>
        <v/>
      </c>
    </row>
    <row r="211">
      <c r="A211" s="11" t="n"/>
      <c r="B211" s="12" t="n"/>
      <c r="C211" s="12" t="n"/>
      <c r="D211" s="12" t="n"/>
      <c r="E211" s="12" t="n"/>
      <c r="F211" s="13" t="n"/>
      <c r="G211" s="14" t="n"/>
      <c r="H211" s="15">
        <f>IF($F211="","",ROUND($F211*$G211,2))</f>
        <v/>
      </c>
      <c r="I211" s="14" t="n"/>
      <c r="J211" s="15">
        <f>IF($F211="","",ROUND($H211*IF($I211="",1,$I211),2))</f>
        <v/>
      </c>
      <c r="K211" s="14" t="n"/>
      <c r="L211" s="15">
        <f>IF($F211="","",ROUND(($F211+$H211-$J211)*IF($K211="",1,$K211),2))</f>
        <v/>
      </c>
      <c r="M211">
        <f>IF(OR($A211="",$F211=""),"",IF(YEAR($A211)=Inicio!$C$6,ROUNDUP(MONTH($A211)/3,0),"Otro año"))</f>
        <v/>
      </c>
      <c r="N211">
        <f>IF(OR($A211="",$F211=""),"",IF(YEAR($A211)=Inicio!$C$6,MONTH($A211),""))</f>
        <v/>
      </c>
    </row>
    <row r="212">
      <c r="A212" s="11" t="n"/>
      <c r="B212" s="12" t="n"/>
      <c r="C212" s="12" t="n"/>
      <c r="D212" s="12" t="n"/>
      <c r="E212" s="12" t="n"/>
      <c r="F212" s="13" t="n"/>
      <c r="G212" s="14" t="n"/>
      <c r="H212" s="15">
        <f>IF($F212="","",ROUND($F212*$G212,2))</f>
        <v/>
      </c>
      <c r="I212" s="14" t="n"/>
      <c r="J212" s="15">
        <f>IF($F212="","",ROUND($H212*IF($I212="",1,$I212),2))</f>
        <v/>
      </c>
      <c r="K212" s="14" t="n"/>
      <c r="L212" s="15">
        <f>IF($F212="","",ROUND(($F212+$H212-$J212)*IF($K212="",1,$K212),2))</f>
        <v/>
      </c>
      <c r="M212">
        <f>IF(OR($A212="",$F212=""),"",IF(YEAR($A212)=Inicio!$C$6,ROUNDUP(MONTH($A212)/3,0),"Otro año"))</f>
        <v/>
      </c>
      <c r="N212">
        <f>IF(OR($A212="",$F212=""),"",IF(YEAR($A212)=Inicio!$C$6,MONTH($A212),""))</f>
        <v/>
      </c>
    </row>
    <row r="213">
      <c r="A213" s="11" t="n"/>
      <c r="B213" s="12" t="n"/>
      <c r="C213" s="12" t="n"/>
      <c r="D213" s="12" t="n"/>
      <c r="E213" s="12" t="n"/>
      <c r="F213" s="13" t="n"/>
      <c r="G213" s="14" t="n"/>
      <c r="H213" s="15">
        <f>IF($F213="","",ROUND($F213*$G213,2))</f>
        <v/>
      </c>
      <c r="I213" s="14" t="n"/>
      <c r="J213" s="15">
        <f>IF($F213="","",ROUND($H213*IF($I213="",1,$I213),2))</f>
        <v/>
      </c>
      <c r="K213" s="14" t="n"/>
      <c r="L213" s="15">
        <f>IF($F213="","",ROUND(($F213+$H213-$J213)*IF($K213="",1,$K213),2))</f>
        <v/>
      </c>
      <c r="M213">
        <f>IF(OR($A213="",$F213=""),"",IF(YEAR($A213)=Inicio!$C$6,ROUNDUP(MONTH($A213)/3,0),"Otro año"))</f>
        <v/>
      </c>
      <c r="N213">
        <f>IF(OR($A213="",$F213=""),"",IF(YEAR($A213)=Inicio!$C$6,MONTH($A213),""))</f>
        <v/>
      </c>
    </row>
    <row r="214">
      <c r="A214" s="11" t="n"/>
      <c r="B214" s="12" t="n"/>
      <c r="C214" s="12" t="n"/>
      <c r="D214" s="12" t="n"/>
      <c r="E214" s="12" t="n"/>
      <c r="F214" s="13" t="n"/>
      <c r="G214" s="14" t="n"/>
      <c r="H214" s="15">
        <f>IF($F214="","",ROUND($F214*$G214,2))</f>
        <v/>
      </c>
      <c r="I214" s="14" t="n"/>
      <c r="J214" s="15">
        <f>IF($F214="","",ROUND($H214*IF($I214="",1,$I214),2))</f>
        <v/>
      </c>
      <c r="K214" s="14" t="n"/>
      <c r="L214" s="15">
        <f>IF($F214="","",ROUND(($F214+$H214-$J214)*IF($K214="",1,$K214),2))</f>
        <v/>
      </c>
      <c r="M214">
        <f>IF(OR($A214="",$F214=""),"",IF(YEAR($A214)=Inicio!$C$6,ROUNDUP(MONTH($A214)/3,0),"Otro año"))</f>
        <v/>
      </c>
      <c r="N214">
        <f>IF(OR($A214="",$F214=""),"",IF(YEAR($A214)=Inicio!$C$6,MONTH($A214),""))</f>
        <v/>
      </c>
    </row>
    <row r="215">
      <c r="A215" s="11" t="n"/>
      <c r="B215" s="12" t="n"/>
      <c r="C215" s="12" t="n"/>
      <c r="D215" s="12" t="n"/>
      <c r="E215" s="12" t="n"/>
      <c r="F215" s="13" t="n"/>
      <c r="G215" s="14" t="n"/>
      <c r="H215" s="15">
        <f>IF($F215="","",ROUND($F215*$G215,2))</f>
        <v/>
      </c>
      <c r="I215" s="14" t="n"/>
      <c r="J215" s="15">
        <f>IF($F215="","",ROUND($H215*IF($I215="",1,$I215),2))</f>
        <v/>
      </c>
      <c r="K215" s="14" t="n"/>
      <c r="L215" s="15">
        <f>IF($F215="","",ROUND(($F215+$H215-$J215)*IF($K215="",1,$K215),2))</f>
        <v/>
      </c>
      <c r="M215">
        <f>IF(OR($A215="",$F215=""),"",IF(YEAR($A215)=Inicio!$C$6,ROUNDUP(MONTH($A215)/3,0),"Otro año"))</f>
        <v/>
      </c>
      <c r="N215">
        <f>IF(OR($A215="",$F215=""),"",IF(YEAR($A215)=Inicio!$C$6,MONTH($A215),""))</f>
        <v/>
      </c>
    </row>
    <row r="216">
      <c r="A216" s="11" t="n"/>
      <c r="B216" s="12" t="n"/>
      <c r="C216" s="12" t="n"/>
      <c r="D216" s="12" t="n"/>
      <c r="E216" s="12" t="n"/>
      <c r="F216" s="13" t="n"/>
      <c r="G216" s="14" t="n"/>
      <c r="H216" s="15">
        <f>IF($F216="","",ROUND($F216*$G216,2))</f>
        <v/>
      </c>
      <c r="I216" s="14" t="n"/>
      <c r="J216" s="15">
        <f>IF($F216="","",ROUND($H216*IF($I216="",1,$I216),2))</f>
        <v/>
      </c>
      <c r="K216" s="14" t="n"/>
      <c r="L216" s="15">
        <f>IF($F216="","",ROUND(($F216+$H216-$J216)*IF($K216="",1,$K216),2))</f>
        <v/>
      </c>
      <c r="M216">
        <f>IF(OR($A216="",$F216=""),"",IF(YEAR($A216)=Inicio!$C$6,ROUNDUP(MONTH($A216)/3,0),"Otro año"))</f>
        <v/>
      </c>
      <c r="N216">
        <f>IF(OR($A216="",$F216=""),"",IF(YEAR($A216)=Inicio!$C$6,MONTH($A216),""))</f>
        <v/>
      </c>
    </row>
    <row r="217">
      <c r="A217" s="11" t="n"/>
      <c r="B217" s="12" t="n"/>
      <c r="C217" s="12" t="n"/>
      <c r="D217" s="12" t="n"/>
      <c r="E217" s="12" t="n"/>
      <c r="F217" s="13" t="n"/>
      <c r="G217" s="14" t="n"/>
      <c r="H217" s="15">
        <f>IF($F217="","",ROUND($F217*$G217,2))</f>
        <v/>
      </c>
      <c r="I217" s="14" t="n"/>
      <c r="J217" s="15">
        <f>IF($F217="","",ROUND($H217*IF($I217="",1,$I217),2))</f>
        <v/>
      </c>
      <c r="K217" s="14" t="n"/>
      <c r="L217" s="15">
        <f>IF($F217="","",ROUND(($F217+$H217-$J217)*IF($K217="",1,$K217),2))</f>
        <v/>
      </c>
      <c r="M217">
        <f>IF(OR($A217="",$F217=""),"",IF(YEAR($A217)=Inicio!$C$6,ROUNDUP(MONTH($A217)/3,0),"Otro año"))</f>
        <v/>
      </c>
      <c r="N217">
        <f>IF(OR($A217="",$F217=""),"",IF(YEAR($A217)=Inicio!$C$6,MONTH($A217),""))</f>
        <v/>
      </c>
    </row>
    <row r="218">
      <c r="A218" s="11" t="n"/>
      <c r="B218" s="12" t="n"/>
      <c r="C218" s="12" t="n"/>
      <c r="D218" s="12" t="n"/>
      <c r="E218" s="12" t="n"/>
      <c r="F218" s="13" t="n"/>
      <c r="G218" s="14" t="n"/>
      <c r="H218" s="15">
        <f>IF($F218="","",ROUND($F218*$G218,2))</f>
        <v/>
      </c>
      <c r="I218" s="14" t="n"/>
      <c r="J218" s="15">
        <f>IF($F218="","",ROUND($H218*IF($I218="",1,$I218),2))</f>
        <v/>
      </c>
      <c r="K218" s="14" t="n"/>
      <c r="L218" s="15">
        <f>IF($F218="","",ROUND(($F218+$H218-$J218)*IF($K218="",1,$K218),2))</f>
        <v/>
      </c>
      <c r="M218">
        <f>IF(OR($A218="",$F218=""),"",IF(YEAR($A218)=Inicio!$C$6,ROUNDUP(MONTH($A218)/3,0),"Otro año"))</f>
        <v/>
      </c>
      <c r="N218">
        <f>IF(OR($A218="",$F218=""),"",IF(YEAR($A218)=Inicio!$C$6,MONTH($A218),""))</f>
        <v/>
      </c>
    </row>
    <row r="219">
      <c r="A219" s="11" t="n"/>
      <c r="B219" s="12" t="n"/>
      <c r="C219" s="12" t="n"/>
      <c r="D219" s="12" t="n"/>
      <c r="E219" s="12" t="n"/>
      <c r="F219" s="13" t="n"/>
      <c r="G219" s="14" t="n"/>
      <c r="H219" s="15">
        <f>IF($F219="","",ROUND($F219*$G219,2))</f>
        <v/>
      </c>
      <c r="I219" s="14" t="n"/>
      <c r="J219" s="15">
        <f>IF($F219="","",ROUND($H219*IF($I219="",1,$I219),2))</f>
        <v/>
      </c>
      <c r="K219" s="14" t="n"/>
      <c r="L219" s="15">
        <f>IF($F219="","",ROUND(($F219+$H219-$J219)*IF($K219="",1,$K219),2))</f>
        <v/>
      </c>
      <c r="M219">
        <f>IF(OR($A219="",$F219=""),"",IF(YEAR($A219)=Inicio!$C$6,ROUNDUP(MONTH($A219)/3,0),"Otro año"))</f>
        <v/>
      </c>
      <c r="N219">
        <f>IF(OR($A219="",$F219=""),"",IF(YEAR($A219)=Inicio!$C$6,MONTH($A219),""))</f>
        <v/>
      </c>
    </row>
    <row r="220">
      <c r="A220" s="11" t="n"/>
      <c r="B220" s="12" t="n"/>
      <c r="C220" s="12" t="n"/>
      <c r="D220" s="12" t="n"/>
      <c r="E220" s="12" t="n"/>
      <c r="F220" s="13" t="n"/>
      <c r="G220" s="14" t="n"/>
      <c r="H220" s="15">
        <f>IF($F220="","",ROUND($F220*$G220,2))</f>
        <v/>
      </c>
      <c r="I220" s="14" t="n"/>
      <c r="J220" s="15">
        <f>IF($F220="","",ROUND($H220*IF($I220="",1,$I220),2))</f>
        <v/>
      </c>
      <c r="K220" s="14" t="n"/>
      <c r="L220" s="15">
        <f>IF($F220="","",ROUND(($F220+$H220-$J220)*IF($K220="",1,$K220),2))</f>
        <v/>
      </c>
      <c r="M220">
        <f>IF(OR($A220="",$F220=""),"",IF(YEAR($A220)=Inicio!$C$6,ROUNDUP(MONTH($A220)/3,0),"Otro año"))</f>
        <v/>
      </c>
      <c r="N220">
        <f>IF(OR($A220="",$F220=""),"",IF(YEAR($A220)=Inicio!$C$6,MONTH($A220),""))</f>
        <v/>
      </c>
    </row>
    <row r="221">
      <c r="A221" s="11" t="n"/>
      <c r="B221" s="12" t="n"/>
      <c r="C221" s="12" t="n"/>
      <c r="D221" s="12" t="n"/>
      <c r="E221" s="12" t="n"/>
      <c r="F221" s="13" t="n"/>
      <c r="G221" s="14" t="n"/>
      <c r="H221" s="15">
        <f>IF($F221="","",ROUND($F221*$G221,2))</f>
        <v/>
      </c>
      <c r="I221" s="14" t="n"/>
      <c r="J221" s="15">
        <f>IF($F221="","",ROUND($H221*IF($I221="",1,$I221),2))</f>
        <v/>
      </c>
      <c r="K221" s="14" t="n"/>
      <c r="L221" s="15">
        <f>IF($F221="","",ROUND(($F221+$H221-$J221)*IF($K221="",1,$K221),2))</f>
        <v/>
      </c>
      <c r="M221">
        <f>IF(OR($A221="",$F221=""),"",IF(YEAR($A221)=Inicio!$C$6,ROUNDUP(MONTH($A221)/3,0),"Otro año"))</f>
        <v/>
      </c>
      <c r="N221">
        <f>IF(OR($A221="",$F221=""),"",IF(YEAR($A221)=Inicio!$C$6,MONTH($A221),""))</f>
        <v/>
      </c>
    </row>
    <row r="222">
      <c r="A222" s="11" t="n"/>
      <c r="B222" s="12" t="n"/>
      <c r="C222" s="12" t="n"/>
      <c r="D222" s="12" t="n"/>
      <c r="E222" s="12" t="n"/>
      <c r="F222" s="13" t="n"/>
      <c r="G222" s="14" t="n"/>
      <c r="H222" s="15">
        <f>IF($F222="","",ROUND($F222*$G222,2))</f>
        <v/>
      </c>
      <c r="I222" s="14" t="n"/>
      <c r="J222" s="15">
        <f>IF($F222="","",ROUND($H222*IF($I222="",1,$I222),2))</f>
        <v/>
      </c>
      <c r="K222" s="14" t="n"/>
      <c r="L222" s="15">
        <f>IF($F222="","",ROUND(($F222+$H222-$J222)*IF($K222="",1,$K222),2))</f>
        <v/>
      </c>
      <c r="M222">
        <f>IF(OR($A222="",$F222=""),"",IF(YEAR($A222)=Inicio!$C$6,ROUNDUP(MONTH($A222)/3,0),"Otro año"))</f>
        <v/>
      </c>
      <c r="N222">
        <f>IF(OR($A222="",$F222=""),"",IF(YEAR($A222)=Inicio!$C$6,MONTH($A222),""))</f>
        <v/>
      </c>
    </row>
    <row r="223">
      <c r="A223" s="11" t="n"/>
      <c r="B223" s="12" t="n"/>
      <c r="C223" s="12" t="n"/>
      <c r="D223" s="12" t="n"/>
      <c r="E223" s="12" t="n"/>
      <c r="F223" s="13" t="n"/>
      <c r="G223" s="14" t="n"/>
      <c r="H223" s="15">
        <f>IF($F223="","",ROUND($F223*$G223,2))</f>
        <v/>
      </c>
      <c r="I223" s="14" t="n"/>
      <c r="J223" s="15">
        <f>IF($F223="","",ROUND($H223*IF($I223="",1,$I223),2))</f>
        <v/>
      </c>
      <c r="K223" s="14" t="n"/>
      <c r="L223" s="15">
        <f>IF($F223="","",ROUND(($F223+$H223-$J223)*IF($K223="",1,$K223),2))</f>
        <v/>
      </c>
      <c r="M223">
        <f>IF(OR($A223="",$F223=""),"",IF(YEAR($A223)=Inicio!$C$6,ROUNDUP(MONTH($A223)/3,0),"Otro año"))</f>
        <v/>
      </c>
      <c r="N223">
        <f>IF(OR($A223="",$F223=""),"",IF(YEAR($A223)=Inicio!$C$6,MONTH($A223),""))</f>
        <v/>
      </c>
    </row>
    <row r="224">
      <c r="A224" s="11" t="n"/>
      <c r="B224" s="12" t="n"/>
      <c r="C224" s="12" t="n"/>
      <c r="D224" s="12" t="n"/>
      <c r="E224" s="12" t="n"/>
      <c r="F224" s="13" t="n"/>
      <c r="G224" s="14" t="n"/>
      <c r="H224" s="15">
        <f>IF($F224="","",ROUND($F224*$G224,2))</f>
        <v/>
      </c>
      <c r="I224" s="14" t="n"/>
      <c r="J224" s="15">
        <f>IF($F224="","",ROUND($H224*IF($I224="",1,$I224),2))</f>
        <v/>
      </c>
      <c r="K224" s="14" t="n"/>
      <c r="L224" s="15">
        <f>IF($F224="","",ROUND(($F224+$H224-$J224)*IF($K224="",1,$K224),2))</f>
        <v/>
      </c>
      <c r="M224">
        <f>IF(OR($A224="",$F224=""),"",IF(YEAR($A224)=Inicio!$C$6,ROUNDUP(MONTH($A224)/3,0),"Otro año"))</f>
        <v/>
      </c>
      <c r="N224">
        <f>IF(OR($A224="",$F224=""),"",IF(YEAR($A224)=Inicio!$C$6,MONTH($A224),""))</f>
        <v/>
      </c>
    </row>
    <row r="225">
      <c r="A225" s="11" t="n"/>
      <c r="B225" s="12" t="n"/>
      <c r="C225" s="12" t="n"/>
      <c r="D225" s="12" t="n"/>
      <c r="E225" s="12" t="n"/>
      <c r="F225" s="13" t="n"/>
      <c r="G225" s="14" t="n"/>
      <c r="H225" s="15">
        <f>IF($F225="","",ROUND($F225*$G225,2))</f>
        <v/>
      </c>
      <c r="I225" s="14" t="n"/>
      <c r="J225" s="15">
        <f>IF($F225="","",ROUND($H225*IF($I225="",1,$I225),2))</f>
        <v/>
      </c>
      <c r="K225" s="14" t="n"/>
      <c r="L225" s="15">
        <f>IF($F225="","",ROUND(($F225+$H225-$J225)*IF($K225="",1,$K225),2))</f>
        <v/>
      </c>
      <c r="M225">
        <f>IF(OR($A225="",$F225=""),"",IF(YEAR($A225)=Inicio!$C$6,ROUNDUP(MONTH($A225)/3,0),"Otro año"))</f>
        <v/>
      </c>
      <c r="N225">
        <f>IF(OR($A225="",$F225=""),"",IF(YEAR($A225)=Inicio!$C$6,MONTH($A225),""))</f>
        <v/>
      </c>
    </row>
    <row r="226">
      <c r="A226" s="11" t="n"/>
      <c r="B226" s="12" t="n"/>
      <c r="C226" s="12" t="n"/>
      <c r="D226" s="12" t="n"/>
      <c r="E226" s="12" t="n"/>
      <c r="F226" s="13" t="n"/>
      <c r="G226" s="14" t="n"/>
      <c r="H226" s="15">
        <f>IF($F226="","",ROUND($F226*$G226,2))</f>
        <v/>
      </c>
      <c r="I226" s="14" t="n"/>
      <c r="J226" s="15">
        <f>IF($F226="","",ROUND($H226*IF($I226="",1,$I226),2))</f>
        <v/>
      </c>
      <c r="K226" s="14" t="n"/>
      <c r="L226" s="15">
        <f>IF($F226="","",ROUND(($F226+$H226-$J226)*IF($K226="",1,$K226),2))</f>
        <v/>
      </c>
      <c r="M226">
        <f>IF(OR($A226="",$F226=""),"",IF(YEAR($A226)=Inicio!$C$6,ROUNDUP(MONTH($A226)/3,0),"Otro año"))</f>
        <v/>
      </c>
      <c r="N226">
        <f>IF(OR($A226="",$F226=""),"",IF(YEAR($A226)=Inicio!$C$6,MONTH($A226),""))</f>
        <v/>
      </c>
    </row>
    <row r="227">
      <c r="A227" s="11" t="n"/>
      <c r="B227" s="12" t="n"/>
      <c r="C227" s="12" t="n"/>
      <c r="D227" s="12" t="n"/>
      <c r="E227" s="12" t="n"/>
      <c r="F227" s="13" t="n"/>
      <c r="G227" s="14" t="n"/>
      <c r="H227" s="15">
        <f>IF($F227="","",ROUND($F227*$G227,2))</f>
        <v/>
      </c>
      <c r="I227" s="14" t="n"/>
      <c r="J227" s="15">
        <f>IF($F227="","",ROUND($H227*IF($I227="",1,$I227),2))</f>
        <v/>
      </c>
      <c r="K227" s="14" t="n"/>
      <c r="L227" s="15">
        <f>IF($F227="","",ROUND(($F227+$H227-$J227)*IF($K227="",1,$K227),2))</f>
        <v/>
      </c>
      <c r="M227">
        <f>IF(OR($A227="",$F227=""),"",IF(YEAR($A227)=Inicio!$C$6,ROUNDUP(MONTH($A227)/3,0),"Otro año"))</f>
        <v/>
      </c>
      <c r="N227">
        <f>IF(OR($A227="",$F227=""),"",IF(YEAR($A227)=Inicio!$C$6,MONTH($A227),""))</f>
        <v/>
      </c>
    </row>
    <row r="228">
      <c r="A228" s="11" t="n"/>
      <c r="B228" s="12" t="n"/>
      <c r="C228" s="12" t="n"/>
      <c r="D228" s="12" t="n"/>
      <c r="E228" s="12" t="n"/>
      <c r="F228" s="13" t="n"/>
      <c r="G228" s="14" t="n"/>
      <c r="H228" s="15">
        <f>IF($F228="","",ROUND($F228*$G228,2))</f>
        <v/>
      </c>
      <c r="I228" s="14" t="n"/>
      <c r="J228" s="15">
        <f>IF($F228="","",ROUND($H228*IF($I228="",1,$I228),2))</f>
        <v/>
      </c>
      <c r="K228" s="14" t="n"/>
      <c r="L228" s="15">
        <f>IF($F228="","",ROUND(($F228+$H228-$J228)*IF($K228="",1,$K228),2))</f>
        <v/>
      </c>
      <c r="M228">
        <f>IF(OR($A228="",$F228=""),"",IF(YEAR($A228)=Inicio!$C$6,ROUNDUP(MONTH($A228)/3,0),"Otro año"))</f>
        <v/>
      </c>
      <c r="N228">
        <f>IF(OR($A228="",$F228=""),"",IF(YEAR($A228)=Inicio!$C$6,MONTH($A228),""))</f>
        <v/>
      </c>
    </row>
    <row r="229">
      <c r="A229" s="11" t="n"/>
      <c r="B229" s="12" t="n"/>
      <c r="C229" s="12" t="n"/>
      <c r="D229" s="12" t="n"/>
      <c r="E229" s="12" t="n"/>
      <c r="F229" s="13" t="n"/>
      <c r="G229" s="14" t="n"/>
      <c r="H229" s="15">
        <f>IF($F229="","",ROUND($F229*$G229,2))</f>
        <v/>
      </c>
      <c r="I229" s="14" t="n"/>
      <c r="J229" s="15">
        <f>IF($F229="","",ROUND($H229*IF($I229="",1,$I229),2))</f>
        <v/>
      </c>
      <c r="K229" s="14" t="n"/>
      <c r="L229" s="15">
        <f>IF($F229="","",ROUND(($F229+$H229-$J229)*IF($K229="",1,$K229),2))</f>
        <v/>
      </c>
      <c r="M229">
        <f>IF(OR($A229="",$F229=""),"",IF(YEAR($A229)=Inicio!$C$6,ROUNDUP(MONTH($A229)/3,0),"Otro año"))</f>
        <v/>
      </c>
      <c r="N229">
        <f>IF(OR($A229="",$F229=""),"",IF(YEAR($A229)=Inicio!$C$6,MONTH($A229),""))</f>
        <v/>
      </c>
    </row>
    <row r="230">
      <c r="A230" s="11" t="n"/>
      <c r="B230" s="12" t="n"/>
      <c r="C230" s="12" t="n"/>
      <c r="D230" s="12" t="n"/>
      <c r="E230" s="12" t="n"/>
      <c r="F230" s="13" t="n"/>
      <c r="G230" s="14" t="n"/>
      <c r="H230" s="15">
        <f>IF($F230="","",ROUND($F230*$G230,2))</f>
        <v/>
      </c>
      <c r="I230" s="14" t="n"/>
      <c r="J230" s="15">
        <f>IF($F230="","",ROUND($H230*IF($I230="",1,$I230),2))</f>
        <v/>
      </c>
      <c r="K230" s="14" t="n"/>
      <c r="L230" s="15">
        <f>IF($F230="","",ROUND(($F230+$H230-$J230)*IF($K230="",1,$K230),2))</f>
        <v/>
      </c>
      <c r="M230">
        <f>IF(OR($A230="",$F230=""),"",IF(YEAR($A230)=Inicio!$C$6,ROUNDUP(MONTH($A230)/3,0),"Otro año"))</f>
        <v/>
      </c>
      <c r="N230">
        <f>IF(OR($A230="",$F230=""),"",IF(YEAR($A230)=Inicio!$C$6,MONTH($A230),""))</f>
        <v/>
      </c>
    </row>
    <row r="231">
      <c r="A231" s="11" t="n"/>
      <c r="B231" s="12" t="n"/>
      <c r="C231" s="12" t="n"/>
      <c r="D231" s="12" t="n"/>
      <c r="E231" s="12" t="n"/>
      <c r="F231" s="13" t="n"/>
      <c r="G231" s="14" t="n"/>
      <c r="H231" s="15">
        <f>IF($F231="","",ROUND($F231*$G231,2))</f>
        <v/>
      </c>
      <c r="I231" s="14" t="n"/>
      <c r="J231" s="15">
        <f>IF($F231="","",ROUND($H231*IF($I231="",1,$I231),2))</f>
        <v/>
      </c>
      <c r="K231" s="14" t="n"/>
      <c r="L231" s="15">
        <f>IF($F231="","",ROUND(($F231+$H231-$J231)*IF($K231="",1,$K231),2))</f>
        <v/>
      </c>
      <c r="M231">
        <f>IF(OR($A231="",$F231=""),"",IF(YEAR($A231)=Inicio!$C$6,ROUNDUP(MONTH($A231)/3,0),"Otro año"))</f>
        <v/>
      </c>
      <c r="N231">
        <f>IF(OR($A231="",$F231=""),"",IF(YEAR($A231)=Inicio!$C$6,MONTH($A231),""))</f>
        <v/>
      </c>
    </row>
    <row r="232">
      <c r="A232" s="11" t="n"/>
      <c r="B232" s="12" t="n"/>
      <c r="C232" s="12" t="n"/>
      <c r="D232" s="12" t="n"/>
      <c r="E232" s="12" t="n"/>
      <c r="F232" s="13" t="n"/>
      <c r="G232" s="14" t="n"/>
      <c r="H232" s="15">
        <f>IF($F232="","",ROUND($F232*$G232,2))</f>
        <v/>
      </c>
      <c r="I232" s="14" t="n"/>
      <c r="J232" s="15">
        <f>IF($F232="","",ROUND($H232*IF($I232="",1,$I232),2))</f>
        <v/>
      </c>
      <c r="K232" s="14" t="n"/>
      <c r="L232" s="15">
        <f>IF($F232="","",ROUND(($F232+$H232-$J232)*IF($K232="",1,$K232),2))</f>
        <v/>
      </c>
      <c r="M232">
        <f>IF(OR($A232="",$F232=""),"",IF(YEAR($A232)=Inicio!$C$6,ROUNDUP(MONTH($A232)/3,0),"Otro año"))</f>
        <v/>
      </c>
      <c r="N232">
        <f>IF(OR($A232="",$F232=""),"",IF(YEAR($A232)=Inicio!$C$6,MONTH($A232),""))</f>
        <v/>
      </c>
    </row>
    <row r="233">
      <c r="A233" s="11" t="n"/>
      <c r="B233" s="12" t="n"/>
      <c r="C233" s="12" t="n"/>
      <c r="D233" s="12" t="n"/>
      <c r="E233" s="12" t="n"/>
      <c r="F233" s="13" t="n"/>
      <c r="G233" s="14" t="n"/>
      <c r="H233" s="15">
        <f>IF($F233="","",ROUND($F233*$G233,2))</f>
        <v/>
      </c>
      <c r="I233" s="14" t="n"/>
      <c r="J233" s="15">
        <f>IF($F233="","",ROUND($H233*IF($I233="",1,$I233),2))</f>
        <v/>
      </c>
      <c r="K233" s="14" t="n"/>
      <c r="L233" s="15">
        <f>IF($F233="","",ROUND(($F233+$H233-$J233)*IF($K233="",1,$K233),2))</f>
        <v/>
      </c>
      <c r="M233">
        <f>IF(OR($A233="",$F233=""),"",IF(YEAR($A233)=Inicio!$C$6,ROUNDUP(MONTH($A233)/3,0),"Otro año"))</f>
        <v/>
      </c>
      <c r="N233">
        <f>IF(OR($A233="",$F233=""),"",IF(YEAR($A233)=Inicio!$C$6,MONTH($A233),""))</f>
        <v/>
      </c>
    </row>
    <row r="234">
      <c r="A234" s="11" t="n"/>
      <c r="B234" s="12" t="n"/>
      <c r="C234" s="12" t="n"/>
      <c r="D234" s="12" t="n"/>
      <c r="E234" s="12" t="n"/>
      <c r="F234" s="13" t="n"/>
      <c r="G234" s="14" t="n"/>
      <c r="H234" s="15">
        <f>IF($F234="","",ROUND($F234*$G234,2))</f>
        <v/>
      </c>
      <c r="I234" s="14" t="n"/>
      <c r="J234" s="15">
        <f>IF($F234="","",ROUND($H234*IF($I234="",1,$I234),2))</f>
        <v/>
      </c>
      <c r="K234" s="14" t="n"/>
      <c r="L234" s="15">
        <f>IF($F234="","",ROUND(($F234+$H234-$J234)*IF($K234="",1,$K234),2))</f>
        <v/>
      </c>
      <c r="M234">
        <f>IF(OR($A234="",$F234=""),"",IF(YEAR($A234)=Inicio!$C$6,ROUNDUP(MONTH($A234)/3,0),"Otro año"))</f>
        <v/>
      </c>
      <c r="N234">
        <f>IF(OR($A234="",$F234=""),"",IF(YEAR($A234)=Inicio!$C$6,MONTH($A234),""))</f>
        <v/>
      </c>
    </row>
    <row r="235">
      <c r="A235" s="11" t="n"/>
      <c r="B235" s="12" t="n"/>
      <c r="C235" s="12" t="n"/>
      <c r="D235" s="12" t="n"/>
      <c r="E235" s="12" t="n"/>
      <c r="F235" s="13" t="n"/>
      <c r="G235" s="14" t="n"/>
      <c r="H235" s="15">
        <f>IF($F235="","",ROUND($F235*$G235,2))</f>
        <v/>
      </c>
      <c r="I235" s="14" t="n"/>
      <c r="J235" s="15">
        <f>IF($F235="","",ROUND($H235*IF($I235="",1,$I235),2))</f>
        <v/>
      </c>
      <c r="K235" s="14" t="n"/>
      <c r="L235" s="15">
        <f>IF($F235="","",ROUND(($F235+$H235-$J235)*IF($K235="",1,$K235),2))</f>
        <v/>
      </c>
      <c r="M235">
        <f>IF(OR($A235="",$F235=""),"",IF(YEAR($A235)=Inicio!$C$6,ROUNDUP(MONTH($A235)/3,0),"Otro año"))</f>
        <v/>
      </c>
      <c r="N235">
        <f>IF(OR($A235="",$F235=""),"",IF(YEAR($A235)=Inicio!$C$6,MONTH($A235),""))</f>
        <v/>
      </c>
    </row>
    <row r="236">
      <c r="A236" s="11" t="n"/>
      <c r="B236" s="12" t="n"/>
      <c r="C236" s="12" t="n"/>
      <c r="D236" s="12" t="n"/>
      <c r="E236" s="12" t="n"/>
      <c r="F236" s="13" t="n"/>
      <c r="G236" s="14" t="n"/>
      <c r="H236" s="15">
        <f>IF($F236="","",ROUND($F236*$G236,2))</f>
        <v/>
      </c>
      <c r="I236" s="14" t="n"/>
      <c r="J236" s="15">
        <f>IF($F236="","",ROUND($H236*IF($I236="",1,$I236),2))</f>
        <v/>
      </c>
      <c r="K236" s="14" t="n"/>
      <c r="L236" s="15">
        <f>IF($F236="","",ROUND(($F236+$H236-$J236)*IF($K236="",1,$K236),2))</f>
        <v/>
      </c>
      <c r="M236">
        <f>IF(OR($A236="",$F236=""),"",IF(YEAR($A236)=Inicio!$C$6,ROUNDUP(MONTH($A236)/3,0),"Otro año"))</f>
        <v/>
      </c>
      <c r="N236">
        <f>IF(OR($A236="",$F236=""),"",IF(YEAR($A236)=Inicio!$C$6,MONTH($A236),""))</f>
        <v/>
      </c>
    </row>
    <row r="237">
      <c r="A237" s="11" t="n"/>
      <c r="B237" s="12" t="n"/>
      <c r="C237" s="12" t="n"/>
      <c r="D237" s="12" t="n"/>
      <c r="E237" s="12" t="n"/>
      <c r="F237" s="13" t="n"/>
      <c r="G237" s="14" t="n"/>
      <c r="H237" s="15">
        <f>IF($F237="","",ROUND($F237*$G237,2))</f>
        <v/>
      </c>
      <c r="I237" s="14" t="n"/>
      <c r="J237" s="15">
        <f>IF($F237="","",ROUND($H237*IF($I237="",1,$I237),2))</f>
        <v/>
      </c>
      <c r="K237" s="14" t="n"/>
      <c r="L237" s="15">
        <f>IF($F237="","",ROUND(($F237+$H237-$J237)*IF($K237="",1,$K237),2))</f>
        <v/>
      </c>
      <c r="M237">
        <f>IF(OR($A237="",$F237=""),"",IF(YEAR($A237)=Inicio!$C$6,ROUNDUP(MONTH($A237)/3,0),"Otro año"))</f>
        <v/>
      </c>
      <c r="N237">
        <f>IF(OR($A237="",$F237=""),"",IF(YEAR($A237)=Inicio!$C$6,MONTH($A237),""))</f>
        <v/>
      </c>
    </row>
    <row r="238">
      <c r="A238" s="11" t="n"/>
      <c r="B238" s="12" t="n"/>
      <c r="C238" s="12" t="n"/>
      <c r="D238" s="12" t="n"/>
      <c r="E238" s="12" t="n"/>
      <c r="F238" s="13" t="n"/>
      <c r="G238" s="14" t="n"/>
      <c r="H238" s="15">
        <f>IF($F238="","",ROUND($F238*$G238,2))</f>
        <v/>
      </c>
      <c r="I238" s="14" t="n"/>
      <c r="J238" s="15">
        <f>IF($F238="","",ROUND($H238*IF($I238="",1,$I238),2))</f>
        <v/>
      </c>
      <c r="K238" s="14" t="n"/>
      <c r="L238" s="15">
        <f>IF($F238="","",ROUND(($F238+$H238-$J238)*IF($K238="",1,$K238),2))</f>
        <v/>
      </c>
      <c r="M238">
        <f>IF(OR($A238="",$F238=""),"",IF(YEAR($A238)=Inicio!$C$6,ROUNDUP(MONTH($A238)/3,0),"Otro año"))</f>
        <v/>
      </c>
      <c r="N238">
        <f>IF(OR($A238="",$F238=""),"",IF(YEAR($A238)=Inicio!$C$6,MONTH($A238),""))</f>
        <v/>
      </c>
    </row>
    <row r="239">
      <c r="A239" s="11" t="n"/>
      <c r="B239" s="12" t="n"/>
      <c r="C239" s="12" t="n"/>
      <c r="D239" s="12" t="n"/>
      <c r="E239" s="12" t="n"/>
      <c r="F239" s="13" t="n"/>
      <c r="G239" s="14" t="n"/>
      <c r="H239" s="15">
        <f>IF($F239="","",ROUND($F239*$G239,2))</f>
        <v/>
      </c>
      <c r="I239" s="14" t="n"/>
      <c r="J239" s="15">
        <f>IF($F239="","",ROUND($H239*IF($I239="",1,$I239),2))</f>
        <v/>
      </c>
      <c r="K239" s="14" t="n"/>
      <c r="L239" s="15">
        <f>IF($F239="","",ROUND(($F239+$H239-$J239)*IF($K239="",1,$K239),2))</f>
        <v/>
      </c>
      <c r="M239">
        <f>IF(OR($A239="",$F239=""),"",IF(YEAR($A239)=Inicio!$C$6,ROUNDUP(MONTH($A239)/3,0),"Otro año"))</f>
        <v/>
      </c>
      <c r="N239">
        <f>IF(OR($A239="",$F239=""),"",IF(YEAR($A239)=Inicio!$C$6,MONTH($A239),""))</f>
        <v/>
      </c>
    </row>
    <row r="240">
      <c r="A240" s="11" t="n"/>
      <c r="B240" s="12" t="n"/>
      <c r="C240" s="12" t="n"/>
      <c r="D240" s="12" t="n"/>
      <c r="E240" s="12" t="n"/>
      <c r="F240" s="13" t="n"/>
      <c r="G240" s="14" t="n"/>
      <c r="H240" s="15">
        <f>IF($F240="","",ROUND($F240*$G240,2))</f>
        <v/>
      </c>
      <c r="I240" s="14" t="n"/>
      <c r="J240" s="15">
        <f>IF($F240="","",ROUND($H240*IF($I240="",1,$I240),2))</f>
        <v/>
      </c>
      <c r="K240" s="14" t="n"/>
      <c r="L240" s="15">
        <f>IF($F240="","",ROUND(($F240+$H240-$J240)*IF($K240="",1,$K240),2))</f>
        <v/>
      </c>
      <c r="M240">
        <f>IF(OR($A240="",$F240=""),"",IF(YEAR($A240)=Inicio!$C$6,ROUNDUP(MONTH($A240)/3,0),"Otro año"))</f>
        <v/>
      </c>
      <c r="N240">
        <f>IF(OR($A240="",$F240=""),"",IF(YEAR($A240)=Inicio!$C$6,MONTH($A240),""))</f>
        <v/>
      </c>
    </row>
    <row r="241">
      <c r="A241" s="11" t="n"/>
      <c r="B241" s="12" t="n"/>
      <c r="C241" s="12" t="n"/>
      <c r="D241" s="12" t="n"/>
      <c r="E241" s="12" t="n"/>
      <c r="F241" s="13" t="n"/>
      <c r="G241" s="14" t="n"/>
      <c r="H241" s="15">
        <f>IF($F241="","",ROUND($F241*$G241,2))</f>
        <v/>
      </c>
      <c r="I241" s="14" t="n"/>
      <c r="J241" s="15">
        <f>IF($F241="","",ROUND($H241*IF($I241="",1,$I241),2))</f>
        <v/>
      </c>
      <c r="K241" s="14" t="n"/>
      <c r="L241" s="15">
        <f>IF($F241="","",ROUND(($F241+$H241-$J241)*IF($K241="",1,$K241),2))</f>
        <v/>
      </c>
      <c r="M241">
        <f>IF(OR($A241="",$F241=""),"",IF(YEAR($A241)=Inicio!$C$6,ROUNDUP(MONTH($A241)/3,0),"Otro año"))</f>
        <v/>
      </c>
      <c r="N241">
        <f>IF(OR($A241="",$F241=""),"",IF(YEAR($A241)=Inicio!$C$6,MONTH($A241),""))</f>
        <v/>
      </c>
    </row>
    <row r="242">
      <c r="A242" s="11" t="n"/>
      <c r="B242" s="12" t="n"/>
      <c r="C242" s="12" t="n"/>
      <c r="D242" s="12" t="n"/>
      <c r="E242" s="12" t="n"/>
      <c r="F242" s="13" t="n"/>
      <c r="G242" s="14" t="n"/>
      <c r="H242" s="15">
        <f>IF($F242="","",ROUND($F242*$G242,2))</f>
        <v/>
      </c>
      <c r="I242" s="14" t="n"/>
      <c r="J242" s="15">
        <f>IF($F242="","",ROUND($H242*IF($I242="",1,$I242),2))</f>
        <v/>
      </c>
      <c r="K242" s="14" t="n"/>
      <c r="L242" s="15">
        <f>IF($F242="","",ROUND(($F242+$H242-$J242)*IF($K242="",1,$K242),2))</f>
        <v/>
      </c>
      <c r="M242">
        <f>IF(OR($A242="",$F242=""),"",IF(YEAR($A242)=Inicio!$C$6,ROUNDUP(MONTH($A242)/3,0),"Otro año"))</f>
        <v/>
      </c>
      <c r="N242">
        <f>IF(OR($A242="",$F242=""),"",IF(YEAR($A242)=Inicio!$C$6,MONTH($A242),""))</f>
        <v/>
      </c>
    </row>
    <row r="243">
      <c r="A243" s="11" t="n"/>
      <c r="B243" s="12" t="n"/>
      <c r="C243" s="12" t="n"/>
      <c r="D243" s="12" t="n"/>
      <c r="E243" s="12" t="n"/>
      <c r="F243" s="13" t="n"/>
      <c r="G243" s="14" t="n"/>
      <c r="H243" s="15">
        <f>IF($F243="","",ROUND($F243*$G243,2))</f>
        <v/>
      </c>
      <c r="I243" s="14" t="n"/>
      <c r="J243" s="15">
        <f>IF($F243="","",ROUND($H243*IF($I243="",1,$I243),2))</f>
        <v/>
      </c>
      <c r="K243" s="14" t="n"/>
      <c r="L243" s="15">
        <f>IF($F243="","",ROUND(($F243+$H243-$J243)*IF($K243="",1,$K243),2))</f>
        <v/>
      </c>
      <c r="M243">
        <f>IF(OR($A243="",$F243=""),"",IF(YEAR($A243)=Inicio!$C$6,ROUNDUP(MONTH($A243)/3,0),"Otro año"))</f>
        <v/>
      </c>
      <c r="N243">
        <f>IF(OR($A243="",$F243=""),"",IF(YEAR($A243)=Inicio!$C$6,MONTH($A243),""))</f>
        <v/>
      </c>
    </row>
    <row r="244">
      <c r="A244" s="11" t="n"/>
      <c r="B244" s="12" t="n"/>
      <c r="C244" s="12" t="n"/>
      <c r="D244" s="12" t="n"/>
      <c r="E244" s="12" t="n"/>
      <c r="F244" s="13" t="n"/>
      <c r="G244" s="14" t="n"/>
      <c r="H244" s="15">
        <f>IF($F244="","",ROUND($F244*$G244,2))</f>
        <v/>
      </c>
      <c r="I244" s="14" t="n"/>
      <c r="J244" s="15">
        <f>IF($F244="","",ROUND($H244*IF($I244="",1,$I244),2))</f>
        <v/>
      </c>
      <c r="K244" s="14" t="n"/>
      <c r="L244" s="15">
        <f>IF($F244="","",ROUND(($F244+$H244-$J244)*IF($K244="",1,$K244),2))</f>
        <v/>
      </c>
      <c r="M244">
        <f>IF(OR($A244="",$F244=""),"",IF(YEAR($A244)=Inicio!$C$6,ROUNDUP(MONTH($A244)/3,0),"Otro año"))</f>
        <v/>
      </c>
      <c r="N244">
        <f>IF(OR($A244="",$F244=""),"",IF(YEAR($A244)=Inicio!$C$6,MONTH($A244),""))</f>
        <v/>
      </c>
    </row>
    <row r="245">
      <c r="A245" s="11" t="n"/>
      <c r="B245" s="12" t="n"/>
      <c r="C245" s="12" t="n"/>
      <c r="D245" s="12" t="n"/>
      <c r="E245" s="12" t="n"/>
      <c r="F245" s="13" t="n"/>
      <c r="G245" s="14" t="n"/>
      <c r="H245" s="15">
        <f>IF($F245="","",ROUND($F245*$G245,2))</f>
        <v/>
      </c>
      <c r="I245" s="14" t="n"/>
      <c r="J245" s="15">
        <f>IF($F245="","",ROUND($H245*IF($I245="",1,$I245),2))</f>
        <v/>
      </c>
      <c r="K245" s="14" t="n"/>
      <c r="L245" s="15">
        <f>IF($F245="","",ROUND(($F245+$H245-$J245)*IF($K245="",1,$K245),2))</f>
        <v/>
      </c>
      <c r="M245">
        <f>IF(OR($A245="",$F245=""),"",IF(YEAR($A245)=Inicio!$C$6,ROUNDUP(MONTH($A245)/3,0),"Otro año"))</f>
        <v/>
      </c>
      <c r="N245">
        <f>IF(OR($A245="",$F245=""),"",IF(YEAR($A245)=Inicio!$C$6,MONTH($A245),""))</f>
        <v/>
      </c>
    </row>
    <row r="246">
      <c r="A246" s="11" t="n"/>
      <c r="B246" s="12" t="n"/>
      <c r="C246" s="12" t="n"/>
      <c r="D246" s="12" t="n"/>
      <c r="E246" s="12" t="n"/>
      <c r="F246" s="13" t="n"/>
      <c r="G246" s="14" t="n"/>
      <c r="H246" s="15">
        <f>IF($F246="","",ROUND($F246*$G246,2))</f>
        <v/>
      </c>
      <c r="I246" s="14" t="n"/>
      <c r="J246" s="15">
        <f>IF($F246="","",ROUND($H246*IF($I246="",1,$I246),2))</f>
        <v/>
      </c>
      <c r="K246" s="14" t="n"/>
      <c r="L246" s="15">
        <f>IF($F246="","",ROUND(($F246+$H246-$J246)*IF($K246="",1,$K246),2))</f>
        <v/>
      </c>
      <c r="M246">
        <f>IF(OR($A246="",$F246=""),"",IF(YEAR($A246)=Inicio!$C$6,ROUNDUP(MONTH($A246)/3,0),"Otro año"))</f>
        <v/>
      </c>
      <c r="N246">
        <f>IF(OR($A246="",$F246=""),"",IF(YEAR($A246)=Inicio!$C$6,MONTH($A246),""))</f>
        <v/>
      </c>
    </row>
    <row r="247">
      <c r="A247" s="11" t="n"/>
      <c r="B247" s="12" t="n"/>
      <c r="C247" s="12" t="n"/>
      <c r="D247" s="12" t="n"/>
      <c r="E247" s="12" t="n"/>
      <c r="F247" s="13" t="n"/>
      <c r="G247" s="14" t="n"/>
      <c r="H247" s="15">
        <f>IF($F247="","",ROUND($F247*$G247,2))</f>
        <v/>
      </c>
      <c r="I247" s="14" t="n"/>
      <c r="J247" s="15">
        <f>IF($F247="","",ROUND($H247*IF($I247="",1,$I247),2))</f>
        <v/>
      </c>
      <c r="K247" s="14" t="n"/>
      <c r="L247" s="15">
        <f>IF($F247="","",ROUND(($F247+$H247-$J247)*IF($K247="",1,$K247),2))</f>
        <v/>
      </c>
      <c r="M247">
        <f>IF(OR($A247="",$F247=""),"",IF(YEAR($A247)=Inicio!$C$6,ROUNDUP(MONTH($A247)/3,0),"Otro año"))</f>
        <v/>
      </c>
      <c r="N247">
        <f>IF(OR($A247="",$F247=""),"",IF(YEAR($A247)=Inicio!$C$6,MONTH($A247),""))</f>
        <v/>
      </c>
    </row>
    <row r="248">
      <c r="A248" s="11" t="n"/>
      <c r="B248" s="12" t="n"/>
      <c r="C248" s="12" t="n"/>
      <c r="D248" s="12" t="n"/>
      <c r="E248" s="12" t="n"/>
      <c r="F248" s="13" t="n"/>
      <c r="G248" s="14" t="n"/>
      <c r="H248" s="15">
        <f>IF($F248="","",ROUND($F248*$G248,2))</f>
        <v/>
      </c>
      <c r="I248" s="14" t="n"/>
      <c r="J248" s="15">
        <f>IF($F248="","",ROUND($H248*IF($I248="",1,$I248),2))</f>
        <v/>
      </c>
      <c r="K248" s="14" t="n"/>
      <c r="L248" s="15">
        <f>IF($F248="","",ROUND(($F248+$H248-$J248)*IF($K248="",1,$K248),2))</f>
        <v/>
      </c>
      <c r="M248">
        <f>IF(OR($A248="",$F248=""),"",IF(YEAR($A248)=Inicio!$C$6,ROUNDUP(MONTH($A248)/3,0),"Otro año"))</f>
        <v/>
      </c>
      <c r="N248">
        <f>IF(OR($A248="",$F248=""),"",IF(YEAR($A248)=Inicio!$C$6,MONTH($A248),""))</f>
        <v/>
      </c>
    </row>
    <row r="249">
      <c r="A249" s="11" t="n"/>
      <c r="B249" s="12" t="n"/>
      <c r="C249" s="12" t="n"/>
      <c r="D249" s="12" t="n"/>
      <c r="E249" s="12" t="n"/>
      <c r="F249" s="13" t="n"/>
      <c r="G249" s="14" t="n"/>
      <c r="H249" s="15">
        <f>IF($F249="","",ROUND($F249*$G249,2))</f>
        <v/>
      </c>
      <c r="I249" s="14" t="n"/>
      <c r="J249" s="15">
        <f>IF($F249="","",ROUND($H249*IF($I249="",1,$I249),2))</f>
        <v/>
      </c>
      <c r="K249" s="14" t="n"/>
      <c r="L249" s="15">
        <f>IF($F249="","",ROUND(($F249+$H249-$J249)*IF($K249="",1,$K249),2))</f>
        <v/>
      </c>
      <c r="M249">
        <f>IF(OR($A249="",$F249=""),"",IF(YEAR($A249)=Inicio!$C$6,ROUNDUP(MONTH($A249)/3,0),"Otro año"))</f>
        <v/>
      </c>
      <c r="N249">
        <f>IF(OR($A249="",$F249=""),"",IF(YEAR($A249)=Inicio!$C$6,MONTH($A249),""))</f>
        <v/>
      </c>
    </row>
    <row r="250">
      <c r="A250" s="11" t="n"/>
      <c r="B250" s="12" t="n"/>
      <c r="C250" s="12" t="n"/>
      <c r="D250" s="12" t="n"/>
      <c r="E250" s="12" t="n"/>
      <c r="F250" s="13" t="n"/>
      <c r="G250" s="14" t="n"/>
      <c r="H250" s="15">
        <f>IF($F250="","",ROUND($F250*$G250,2))</f>
        <v/>
      </c>
      <c r="I250" s="14" t="n"/>
      <c r="J250" s="15">
        <f>IF($F250="","",ROUND($H250*IF($I250="",1,$I250),2))</f>
        <v/>
      </c>
      <c r="K250" s="14" t="n"/>
      <c r="L250" s="15">
        <f>IF($F250="","",ROUND(($F250+$H250-$J250)*IF($K250="",1,$K250),2))</f>
        <v/>
      </c>
      <c r="M250">
        <f>IF(OR($A250="",$F250=""),"",IF(YEAR($A250)=Inicio!$C$6,ROUNDUP(MONTH($A250)/3,0),"Otro año"))</f>
        <v/>
      </c>
      <c r="N250">
        <f>IF(OR($A250="",$F250=""),"",IF(YEAR($A250)=Inicio!$C$6,MONTH($A250),""))</f>
        <v/>
      </c>
    </row>
    <row r="251">
      <c r="A251" s="11" t="n"/>
      <c r="B251" s="12" t="n"/>
      <c r="C251" s="12" t="n"/>
      <c r="D251" s="12" t="n"/>
      <c r="E251" s="12" t="n"/>
      <c r="F251" s="13" t="n"/>
      <c r="G251" s="14" t="n"/>
      <c r="H251" s="15">
        <f>IF($F251="","",ROUND($F251*$G251,2))</f>
        <v/>
      </c>
      <c r="I251" s="14" t="n"/>
      <c r="J251" s="15">
        <f>IF($F251="","",ROUND($H251*IF($I251="",1,$I251),2))</f>
        <v/>
      </c>
      <c r="K251" s="14" t="n"/>
      <c r="L251" s="15">
        <f>IF($F251="","",ROUND(($F251+$H251-$J251)*IF($K251="",1,$K251),2))</f>
        <v/>
      </c>
      <c r="M251">
        <f>IF(OR($A251="",$F251=""),"",IF(YEAR($A251)=Inicio!$C$6,ROUNDUP(MONTH($A251)/3,0),"Otro año"))</f>
        <v/>
      </c>
      <c r="N251">
        <f>IF(OR($A251="",$F251=""),"",IF(YEAR($A251)=Inicio!$C$6,MONTH($A251),""))</f>
        <v/>
      </c>
    </row>
    <row r="252">
      <c r="A252" s="11" t="n"/>
      <c r="B252" s="12" t="n"/>
      <c r="C252" s="12" t="n"/>
      <c r="D252" s="12" t="n"/>
      <c r="E252" s="12" t="n"/>
      <c r="F252" s="13" t="n"/>
      <c r="G252" s="14" t="n"/>
      <c r="H252" s="15">
        <f>IF($F252="","",ROUND($F252*$G252,2))</f>
        <v/>
      </c>
      <c r="I252" s="14" t="n"/>
      <c r="J252" s="15">
        <f>IF($F252="","",ROUND($H252*IF($I252="",1,$I252),2))</f>
        <v/>
      </c>
      <c r="K252" s="14" t="n"/>
      <c r="L252" s="15">
        <f>IF($F252="","",ROUND(($F252+$H252-$J252)*IF($K252="",1,$K252),2))</f>
        <v/>
      </c>
      <c r="M252">
        <f>IF(OR($A252="",$F252=""),"",IF(YEAR($A252)=Inicio!$C$6,ROUNDUP(MONTH($A252)/3,0),"Otro año"))</f>
        <v/>
      </c>
      <c r="N252">
        <f>IF(OR($A252="",$F252=""),"",IF(YEAR($A252)=Inicio!$C$6,MONTH($A252),""))</f>
        <v/>
      </c>
    </row>
    <row r="253">
      <c r="A253" s="11" t="n"/>
      <c r="B253" s="12" t="n"/>
      <c r="C253" s="12" t="n"/>
      <c r="D253" s="12" t="n"/>
      <c r="E253" s="12" t="n"/>
      <c r="F253" s="13" t="n"/>
      <c r="G253" s="14" t="n"/>
      <c r="H253" s="15">
        <f>IF($F253="","",ROUND($F253*$G253,2))</f>
        <v/>
      </c>
      <c r="I253" s="14" t="n"/>
      <c r="J253" s="15">
        <f>IF($F253="","",ROUND($H253*IF($I253="",1,$I253),2))</f>
        <v/>
      </c>
      <c r="K253" s="14" t="n"/>
      <c r="L253" s="15">
        <f>IF($F253="","",ROUND(($F253+$H253-$J253)*IF($K253="",1,$K253),2))</f>
        <v/>
      </c>
      <c r="M253">
        <f>IF(OR($A253="",$F253=""),"",IF(YEAR($A253)=Inicio!$C$6,ROUNDUP(MONTH($A253)/3,0),"Otro año"))</f>
        <v/>
      </c>
      <c r="N253">
        <f>IF(OR($A253="",$F253=""),"",IF(YEAR($A253)=Inicio!$C$6,MONTH($A253),""))</f>
        <v/>
      </c>
    </row>
    <row r="254">
      <c r="A254" s="11" t="n"/>
      <c r="B254" s="12" t="n"/>
      <c r="C254" s="12" t="n"/>
      <c r="D254" s="12" t="n"/>
      <c r="E254" s="12" t="n"/>
      <c r="F254" s="13" t="n"/>
      <c r="G254" s="14" t="n"/>
      <c r="H254" s="15">
        <f>IF($F254="","",ROUND($F254*$G254,2))</f>
        <v/>
      </c>
      <c r="I254" s="14" t="n"/>
      <c r="J254" s="15">
        <f>IF($F254="","",ROUND($H254*IF($I254="",1,$I254),2))</f>
        <v/>
      </c>
      <c r="K254" s="14" t="n"/>
      <c r="L254" s="15">
        <f>IF($F254="","",ROUND(($F254+$H254-$J254)*IF($K254="",1,$K254),2))</f>
        <v/>
      </c>
      <c r="M254">
        <f>IF(OR($A254="",$F254=""),"",IF(YEAR($A254)=Inicio!$C$6,ROUNDUP(MONTH($A254)/3,0),"Otro año"))</f>
        <v/>
      </c>
      <c r="N254">
        <f>IF(OR($A254="",$F254=""),"",IF(YEAR($A254)=Inicio!$C$6,MONTH($A254),""))</f>
        <v/>
      </c>
    </row>
    <row r="255">
      <c r="A255" s="11" t="n"/>
      <c r="B255" s="12" t="n"/>
      <c r="C255" s="12" t="n"/>
      <c r="D255" s="12" t="n"/>
      <c r="E255" s="12" t="n"/>
      <c r="F255" s="13" t="n"/>
      <c r="G255" s="14" t="n"/>
      <c r="H255" s="15">
        <f>IF($F255="","",ROUND($F255*$G255,2))</f>
        <v/>
      </c>
      <c r="I255" s="14" t="n"/>
      <c r="J255" s="15">
        <f>IF($F255="","",ROUND($H255*IF($I255="",1,$I255),2))</f>
        <v/>
      </c>
      <c r="K255" s="14" t="n"/>
      <c r="L255" s="15">
        <f>IF($F255="","",ROUND(($F255+$H255-$J255)*IF($K255="",1,$K255),2))</f>
        <v/>
      </c>
      <c r="M255">
        <f>IF(OR($A255="",$F255=""),"",IF(YEAR($A255)=Inicio!$C$6,ROUNDUP(MONTH($A255)/3,0),"Otro año"))</f>
        <v/>
      </c>
      <c r="N255">
        <f>IF(OR($A255="",$F255=""),"",IF(YEAR($A255)=Inicio!$C$6,MONTH($A255),""))</f>
        <v/>
      </c>
    </row>
    <row r="256">
      <c r="A256" s="11" t="n"/>
      <c r="B256" s="12" t="n"/>
      <c r="C256" s="12" t="n"/>
      <c r="D256" s="12" t="n"/>
      <c r="E256" s="12" t="n"/>
      <c r="F256" s="13" t="n"/>
      <c r="G256" s="14" t="n"/>
      <c r="H256" s="15">
        <f>IF($F256="","",ROUND($F256*$G256,2))</f>
        <v/>
      </c>
      <c r="I256" s="14" t="n"/>
      <c r="J256" s="15">
        <f>IF($F256="","",ROUND($H256*IF($I256="",1,$I256),2))</f>
        <v/>
      </c>
      <c r="K256" s="14" t="n"/>
      <c r="L256" s="15">
        <f>IF($F256="","",ROUND(($F256+$H256-$J256)*IF($K256="",1,$K256),2))</f>
        <v/>
      </c>
      <c r="M256">
        <f>IF(OR($A256="",$F256=""),"",IF(YEAR($A256)=Inicio!$C$6,ROUNDUP(MONTH($A256)/3,0),"Otro año"))</f>
        <v/>
      </c>
      <c r="N256">
        <f>IF(OR($A256="",$F256=""),"",IF(YEAR($A256)=Inicio!$C$6,MONTH($A256),""))</f>
        <v/>
      </c>
    </row>
    <row r="257">
      <c r="A257" s="11" t="n"/>
      <c r="B257" s="12" t="n"/>
      <c r="C257" s="12" t="n"/>
      <c r="D257" s="12" t="n"/>
      <c r="E257" s="12" t="n"/>
      <c r="F257" s="13" t="n"/>
      <c r="G257" s="14" t="n"/>
      <c r="H257" s="15">
        <f>IF($F257="","",ROUND($F257*$G257,2))</f>
        <v/>
      </c>
      <c r="I257" s="14" t="n"/>
      <c r="J257" s="15">
        <f>IF($F257="","",ROUND($H257*IF($I257="",1,$I257),2))</f>
        <v/>
      </c>
      <c r="K257" s="14" t="n"/>
      <c r="L257" s="15">
        <f>IF($F257="","",ROUND(($F257+$H257-$J257)*IF($K257="",1,$K257),2))</f>
        <v/>
      </c>
      <c r="M257">
        <f>IF(OR($A257="",$F257=""),"",IF(YEAR($A257)=Inicio!$C$6,ROUNDUP(MONTH($A257)/3,0),"Otro año"))</f>
        <v/>
      </c>
      <c r="N257">
        <f>IF(OR($A257="",$F257=""),"",IF(YEAR($A257)=Inicio!$C$6,MONTH($A257),""))</f>
        <v/>
      </c>
    </row>
    <row r="258">
      <c r="A258" s="11" t="n"/>
      <c r="B258" s="12" t="n"/>
      <c r="C258" s="12" t="n"/>
      <c r="D258" s="12" t="n"/>
      <c r="E258" s="12" t="n"/>
      <c r="F258" s="13" t="n"/>
      <c r="G258" s="14" t="n"/>
      <c r="H258" s="15">
        <f>IF($F258="","",ROUND($F258*$G258,2))</f>
        <v/>
      </c>
      <c r="I258" s="14" t="n"/>
      <c r="J258" s="15">
        <f>IF($F258="","",ROUND($H258*IF($I258="",1,$I258),2))</f>
        <v/>
      </c>
      <c r="K258" s="14" t="n"/>
      <c r="L258" s="15">
        <f>IF($F258="","",ROUND(($F258+$H258-$J258)*IF($K258="",1,$K258),2))</f>
        <v/>
      </c>
      <c r="M258">
        <f>IF(OR($A258="",$F258=""),"",IF(YEAR($A258)=Inicio!$C$6,ROUNDUP(MONTH($A258)/3,0),"Otro año"))</f>
        <v/>
      </c>
      <c r="N258">
        <f>IF(OR($A258="",$F258=""),"",IF(YEAR($A258)=Inicio!$C$6,MONTH($A258),""))</f>
        <v/>
      </c>
    </row>
    <row r="259">
      <c r="A259" s="11" t="n"/>
      <c r="B259" s="12" t="n"/>
      <c r="C259" s="12" t="n"/>
      <c r="D259" s="12" t="n"/>
      <c r="E259" s="12" t="n"/>
      <c r="F259" s="13" t="n"/>
      <c r="G259" s="14" t="n"/>
      <c r="H259" s="15">
        <f>IF($F259="","",ROUND($F259*$G259,2))</f>
        <v/>
      </c>
      <c r="I259" s="14" t="n"/>
      <c r="J259" s="15">
        <f>IF($F259="","",ROUND($H259*IF($I259="",1,$I259),2))</f>
        <v/>
      </c>
      <c r="K259" s="14" t="n"/>
      <c r="L259" s="15">
        <f>IF($F259="","",ROUND(($F259+$H259-$J259)*IF($K259="",1,$K259),2))</f>
        <v/>
      </c>
      <c r="M259">
        <f>IF(OR($A259="",$F259=""),"",IF(YEAR($A259)=Inicio!$C$6,ROUNDUP(MONTH($A259)/3,0),"Otro año"))</f>
        <v/>
      </c>
      <c r="N259">
        <f>IF(OR($A259="",$F259=""),"",IF(YEAR($A259)=Inicio!$C$6,MONTH($A259),""))</f>
        <v/>
      </c>
    </row>
    <row r="260">
      <c r="A260" s="11" t="n"/>
      <c r="B260" s="12" t="n"/>
      <c r="C260" s="12" t="n"/>
      <c r="D260" s="12" t="n"/>
      <c r="E260" s="12" t="n"/>
      <c r="F260" s="13" t="n"/>
      <c r="G260" s="14" t="n"/>
      <c r="H260" s="15">
        <f>IF($F260="","",ROUND($F260*$G260,2))</f>
        <v/>
      </c>
      <c r="I260" s="14" t="n"/>
      <c r="J260" s="15">
        <f>IF($F260="","",ROUND($H260*IF($I260="",1,$I260),2))</f>
        <v/>
      </c>
      <c r="K260" s="14" t="n"/>
      <c r="L260" s="15">
        <f>IF($F260="","",ROUND(($F260+$H260-$J260)*IF($K260="",1,$K260),2))</f>
        <v/>
      </c>
      <c r="M260">
        <f>IF(OR($A260="",$F260=""),"",IF(YEAR($A260)=Inicio!$C$6,ROUNDUP(MONTH($A260)/3,0),"Otro año"))</f>
        <v/>
      </c>
      <c r="N260">
        <f>IF(OR($A260="",$F260=""),"",IF(YEAR($A260)=Inicio!$C$6,MONTH($A260),""))</f>
        <v/>
      </c>
    </row>
    <row r="261">
      <c r="A261" s="11" t="n"/>
      <c r="B261" s="12" t="n"/>
      <c r="C261" s="12" t="n"/>
      <c r="D261" s="12" t="n"/>
      <c r="E261" s="12" t="n"/>
      <c r="F261" s="13" t="n"/>
      <c r="G261" s="14" t="n"/>
      <c r="H261" s="15">
        <f>IF($F261="","",ROUND($F261*$G261,2))</f>
        <v/>
      </c>
      <c r="I261" s="14" t="n"/>
      <c r="J261" s="15">
        <f>IF($F261="","",ROUND($H261*IF($I261="",1,$I261),2))</f>
        <v/>
      </c>
      <c r="K261" s="14" t="n"/>
      <c r="L261" s="15">
        <f>IF($F261="","",ROUND(($F261+$H261-$J261)*IF($K261="",1,$K261),2))</f>
        <v/>
      </c>
      <c r="M261">
        <f>IF(OR($A261="",$F261=""),"",IF(YEAR($A261)=Inicio!$C$6,ROUNDUP(MONTH($A261)/3,0),"Otro año"))</f>
        <v/>
      </c>
      <c r="N261">
        <f>IF(OR($A261="",$F261=""),"",IF(YEAR($A261)=Inicio!$C$6,MONTH($A261),""))</f>
        <v/>
      </c>
    </row>
    <row r="262">
      <c r="A262" s="11" t="n"/>
      <c r="B262" s="12" t="n"/>
      <c r="C262" s="12" t="n"/>
      <c r="D262" s="12" t="n"/>
      <c r="E262" s="12" t="n"/>
      <c r="F262" s="13" t="n"/>
      <c r="G262" s="14" t="n"/>
      <c r="H262" s="15">
        <f>IF($F262="","",ROUND($F262*$G262,2))</f>
        <v/>
      </c>
      <c r="I262" s="14" t="n"/>
      <c r="J262" s="15">
        <f>IF($F262="","",ROUND($H262*IF($I262="",1,$I262),2))</f>
        <v/>
      </c>
      <c r="K262" s="14" t="n"/>
      <c r="L262" s="15">
        <f>IF($F262="","",ROUND(($F262+$H262-$J262)*IF($K262="",1,$K262),2))</f>
        <v/>
      </c>
      <c r="M262">
        <f>IF(OR($A262="",$F262=""),"",IF(YEAR($A262)=Inicio!$C$6,ROUNDUP(MONTH($A262)/3,0),"Otro año"))</f>
        <v/>
      </c>
      <c r="N262">
        <f>IF(OR($A262="",$F262=""),"",IF(YEAR($A262)=Inicio!$C$6,MONTH($A262),""))</f>
        <v/>
      </c>
    </row>
    <row r="263">
      <c r="A263" s="11" t="n"/>
      <c r="B263" s="12" t="n"/>
      <c r="C263" s="12" t="n"/>
      <c r="D263" s="12" t="n"/>
      <c r="E263" s="12" t="n"/>
      <c r="F263" s="13" t="n"/>
      <c r="G263" s="14" t="n"/>
      <c r="H263" s="15">
        <f>IF($F263="","",ROUND($F263*$G263,2))</f>
        <v/>
      </c>
      <c r="I263" s="14" t="n"/>
      <c r="J263" s="15">
        <f>IF($F263="","",ROUND($H263*IF($I263="",1,$I263),2))</f>
        <v/>
      </c>
      <c r="K263" s="14" t="n"/>
      <c r="L263" s="15">
        <f>IF($F263="","",ROUND(($F263+$H263-$J263)*IF($K263="",1,$K263),2))</f>
        <v/>
      </c>
      <c r="M263">
        <f>IF(OR($A263="",$F263=""),"",IF(YEAR($A263)=Inicio!$C$6,ROUNDUP(MONTH($A263)/3,0),"Otro año"))</f>
        <v/>
      </c>
      <c r="N263">
        <f>IF(OR($A263="",$F263=""),"",IF(YEAR($A263)=Inicio!$C$6,MONTH($A263),""))</f>
        <v/>
      </c>
    </row>
    <row r="264">
      <c r="A264" s="11" t="n"/>
      <c r="B264" s="12" t="n"/>
      <c r="C264" s="12" t="n"/>
      <c r="D264" s="12" t="n"/>
      <c r="E264" s="12" t="n"/>
      <c r="F264" s="13" t="n"/>
      <c r="G264" s="14" t="n"/>
      <c r="H264" s="15">
        <f>IF($F264="","",ROUND($F264*$G264,2))</f>
        <v/>
      </c>
      <c r="I264" s="14" t="n"/>
      <c r="J264" s="15">
        <f>IF($F264="","",ROUND($H264*IF($I264="",1,$I264),2))</f>
        <v/>
      </c>
      <c r="K264" s="14" t="n"/>
      <c r="L264" s="15">
        <f>IF($F264="","",ROUND(($F264+$H264-$J264)*IF($K264="",1,$K264),2))</f>
        <v/>
      </c>
      <c r="M264">
        <f>IF(OR($A264="",$F264=""),"",IF(YEAR($A264)=Inicio!$C$6,ROUNDUP(MONTH($A264)/3,0),"Otro año"))</f>
        <v/>
      </c>
      <c r="N264">
        <f>IF(OR($A264="",$F264=""),"",IF(YEAR($A264)=Inicio!$C$6,MONTH($A264),""))</f>
        <v/>
      </c>
    </row>
    <row r="265">
      <c r="A265" s="11" t="n"/>
      <c r="B265" s="12" t="n"/>
      <c r="C265" s="12" t="n"/>
      <c r="D265" s="12" t="n"/>
      <c r="E265" s="12" t="n"/>
      <c r="F265" s="13" t="n"/>
      <c r="G265" s="14" t="n"/>
      <c r="H265" s="15">
        <f>IF($F265="","",ROUND($F265*$G265,2))</f>
        <v/>
      </c>
      <c r="I265" s="14" t="n"/>
      <c r="J265" s="15">
        <f>IF($F265="","",ROUND($H265*IF($I265="",1,$I265),2))</f>
        <v/>
      </c>
      <c r="K265" s="14" t="n"/>
      <c r="L265" s="15">
        <f>IF($F265="","",ROUND(($F265+$H265-$J265)*IF($K265="",1,$K265),2))</f>
        <v/>
      </c>
      <c r="M265">
        <f>IF(OR($A265="",$F265=""),"",IF(YEAR($A265)=Inicio!$C$6,ROUNDUP(MONTH($A265)/3,0),"Otro año"))</f>
        <v/>
      </c>
      <c r="N265">
        <f>IF(OR($A265="",$F265=""),"",IF(YEAR($A265)=Inicio!$C$6,MONTH($A265),""))</f>
        <v/>
      </c>
    </row>
    <row r="266">
      <c r="A266" s="11" t="n"/>
      <c r="B266" s="12" t="n"/>
      <c r="C266" s="12" t="n"/>
      <c r="D266" s="12" t="n"/>
      <c r="E266" s="12" t="n"/>
      <c r="F266" s="13" t="n"/>
      <c r="G266" s="14" t="n"/>
      <c r="H266" s="15">
        <f>IF($F266="","",ROUND($F266*$G266,2))</f>
        <v/>
      </c>
      <c r="I266" s="14" t="n"/>
      <c r="J266" s="15">
        <f>IF($F266="","",ROUND($H266*IF($I266="",1,$I266),2))</f>
        <v/>
      </c>
      <c r="K266" s="14" t="n"/>
      <c r="L266" s="15">
        <f>IF($F266="","",ROUND(($F266+$H266-$J266)*IF($K266="",1,$K266),2))</f>
        <v/>
      </c>
      <c r="M266">
        <f>IF(OR($A266="",$F266=""),"",IF(YEAR($A266)=Inicio!$C$6,ROUNDUP(MONTH($A266)/3,0),"Otro año"))</f>
        <v/>
      </c>
      <c r="N266">
        <f>IF(OR($A266="",$F266=""),"",IF(YEAR($A266)=Inicio!$C$6,MONTH($A266),""))</f>
        <v/>
      </c>
    </row>
    <row r="267">
      <c r="A267" s="11" t="n"/>
      <c r="B267" s="12" t="n"/>
      <c r="C267" s="12" t="n"/>
      <c r="D267" s="12" t="n"/>
      <c r="E267" s="12" t="n"/>
      <c r="F267" s="13" t="n"/>
      <c r="G267" s="14" t="n"/>
      <c r="H267" s="15">
        <f>IF($F267="","",ROUND($F267*$G267,2))</f>
        <v/>
      </c>
      <c r="I267" s="14" t="n"/>
      <c r="J267" s="15">
        <f>IF($F267="","",ROUND($H267*IF($I267="",1,$I267),2))</f>
        <v/>
      </c>
      <c r="K267" s="14" t="n"/>
      <c r="L267" s="15">
        <f>IF($F267="","",ROUND(($F267+$H267-$J267)*IF($K267="",1,$K267),2))</f>
        <v/>
      </c>
      <c r="M267">
        <f>IF(OR($A267="",$F267=""),"",IF(YEAR($A267)=Inicio!$C$6,ROUNDUP(MONTH($A267)/3,0),"Otro año"))</f>
        <v/>
      </c>
      <c r="N267">
        <f>IF(OR($A267="",$F267=""),"",IF(YEAR($A267)=Inicio!$C$6,MONTH($A267),""))</f>
        <v/>
      </c>
    </row>
    <row r="268">
      <c r="A268" s="11" t="n"/>
      <c r="B268" s="12" t="n"/>
      <c r="C268" s="12" t="n"/>
      <c r="D268" s="12" t="n"/>
      <c r="E268" s="12" t="n"/>
      <c r="F268" s="13" t="n"/>
      <c r="G268" s="14" t="n"/>
      <c r="H268" s="15">
        <f>IF($F268="","",ROUND($F268*$G268,2))</f>
        <v/>
      </c>
      <c r="I268" s="14" t="n"/>
      <c r="J268" s="15">
        <f>IF($F268="","",ROUND($H268*IF($I268="",1,$I268),2))</f>
        <v/>
      </c>
      <c r="K268" s="14" t="n"/>
      <c r="L268" s="15">
        <f>IF($F268="","",ROUND(($F268+$H268-$J268)*IF($K268="",1,$K268),2))</f>
        <v/>
      </c>
      <c r="M268">
        <f>IF(OR($A268="",$F268=""),"",IF(YEAR($A268)=Inicio!$C$6,ROUNDUP(MONTH($A268)/3,0),"Otro año"))</f>
        <v/>
      </c>
      <c r="N268">
        <f>IF(OR($A268="",$F268=""),"",IF(YEAR($A268)=Inicio!$C$6,MONTH($A268),""))</f>
        <v/>
      </c>
    </row>
    <row r="269">
      <c r="A269" s="11" t="n"/>
      <c r="B269" s="12" t="n"/>
      <c r="C269" s="12" t="n"/>
      <c r="D269" s="12" t="n"/>
      <c r="E269" s="12" t="n"/>
      <c r="F269" s="13" t="n"/>
      <c r="G269" s="14" t="n"/>
      <c r="H269" s="15">
        <f>IF($F269="","",ROUND($F269*$G269,2))</f>
        <v/>
      </c>
      <c r="I269" s="14" t="n"/>
      <c r="J269" s="15">
        <f>IF($F269="","",ROUND($H269*IF($I269="",1,$I269),2))</f>
        <v/>
      </c>
      <c r="K269" s="14" t="n"/>
      <c r="L269" s="15">
        <f>IF($F269="","",ROUND(($F269+$H269-$J269)*IF($K269="",1,$K269),2))</f>
        <v/>
      </c>
      <c r="M269">
        <f>IF(OR($A269="",$F269=""),"",IF(YEAR($A269)=Inicio!$C$6,ROUNDUP(MONTH($A269)/3,0),"Otro año"))</f>
        <v/>
      </c>
      <c r="N269">
        <f>IF(OR($A269="",$F269=""),"",IF(YEAR($A269)=Inicio!$C$6,MONTH($A269),""))</f>
        <v/>
      </c>
    </row>
    <row r="270">
      <c r="A270" s="11" t="n"/>
      <c r="B270" s="12" t="n"/>
      <c r="C270" s="12" t="n"/>
      <c r="D270" s="12" t="n"/>
      <c r="E270" s="12" t="n"/>
      <c r="F270" s="13" t="n"/>
      <c r="G270" s="14" t="n"/>
      <c r="H270" s="15">
        <f>IF($F270="","",ROUND($F270*$G270,2))</f>
        <v/>
      </c>
      <c r="I270" s="14" t="n"/>
      <c r="J270" s="15">
        <f>IF($F270="","",ROUND($H270*IF($I270="",1,$I270),2))</f>
        <v/>
      </c>
      <c r="K270" s="14" t="n"/>
      <c r="L270" s="15">
        <f>IF($F270="","",ROUND(($F270+$H270-$J270)*IF($K270="",1,$K270),2))</f>
        <v/>
      </c>
      <c r="M270">
        <f>IF(OR($A270="",$F270=""),"",IF(YEAR($A270)=Inicio!$C$6,ROUNDUP(MONTH($A270)/3,0),"Otro año"))</f>
        <v/>
      </c>
      <c r="N270">
        <f>IF(OR($A270="",$F270=""),"",IF(YEAR($A270)=Inicio!$C$6,MONTH($A270),""))</f>
        <v/>
      </c>
    </row>
    <row r="271">
      <c r="A271" s="11" t="n"/>
      <c r="B271" s="12" t="n"/>
      <c r="C271" s="12" t="n"/>
      <c r="D271" s="12" t="n"/>
      <c r="E271" s="12" t="n"/>
      <c r="F271" s="13" t="n"/>
      <c r="G271" s="14" t="n"/>
      <c r="H271" s="15">
        <f>IF($F271="","",ROUND($F271*$G271,2))</f>
        <v/>
      </c>
      <c r="I271" s="14" t="n"/>
      <c r="J271" s="15">
        <f>IF($F271="","",ROUND($H271*IF($I271="",1,$I271),2))</f>
        <v/>
      </c>
      <c r="K271" s="14" t="n"/>
      <c r="L271" s="15">
        <f>IF($F271="","",ROUND(($F271+$H271-$J271)*IF($K271="",1,$K271),2))</f>
        <v/>
      </c>
      <c r="M271">
        <f>IF(OR($A271="",$F271=""),"",IF(YEAR($A271)=Inicio!$C$6,ROUNDUP(MONTH($A271)/3,0),"Otro año"))</f>
        <v/>
      </c>
      <c r="N271">
        <f>IF(OR($A271="",$F271=""),"",IF(YEAR($A271)=Inicio!$C$6,MONTH($A271),""))</f>
        <v/>
      </c>
    </row>
    <row r="272">
      <c r="A272" s="11" t="n"/>
      <c r="B272" s="12" t="n"/>
      <c r="C272" s="12" t="n"/>
      <c r="D272" s="12" t="n"/>
      <c r="E272" s="12" t="n"/>
      <c r="F272" s="13" t="n"/>
      <c r="G272" s="14" t="n"/>
      <c r="H272" s="15">
        <f>IF($F272="","",ROUND($F272*$G272,2))</f>
        <v/>
      </c>
      <c r="I272" s="14" t="n"/>
      <c r="J272" s="15">
        <f>IF($F272="","",ROUND($H272*IF($I272="",1,$I272),2))</f>
        <v/>
      </c>
      <c r="K272" s="14" t="n"/>
      <c r="L272" s="15">
        <f>IF($F272="","",ROUND(($F272+$H272-$J272)*IF($K272="",1,$K272),2))</f>
        <v/>
      </c>
      <c r="M272">
        <f>IF(OR($A272="",$F272=""),"",IF(YEAR($A272)=Inicio!$C$6,ROUNDUP(MONTH($A272)/3,0),"Otro año"))</f>
        <v/>
      </c>
      <c r="N272">
        <f>IF(OR($A272="",$F272=""),"",IF(YEAR($A272)=Inicio!$C$6,MONTH($A272),""))</f>
        <v/>
      </c>
    </row>
    <row r="273">
      <c r="A273" s="11" t="n"/>
      <c r="B273" s="12" t="n"/>
      <c r="C273" s="12" t="n"/>
      <c r="D273" s="12" t="n"/>
      <c r="E273" s="12" t="n"/>
      <c r="F273" s="13" t="n"/>
      <c r="G273" s="14" t="n"/>
      <c r="H273" s="15">
        <f>IF($F273="","",ROUND($F273*$G273,2))</f>
        <v/>
      </c>
      <c r="I273" s="14" t="n"/>
      <c r="J273" s="15">
        <f>IF($F273="","",ROUND($H273*IF($I273="",1,$I273),2))</f>
        <v/>
      </c>
      <c r="K273" s="14" t="n"/>
      <c r="L273" s="15">
        <f>IF($F273="","",ROUND(($F273+$H273-$J273)*IF($K273="",1,$K273),2))</f>
        <v/>
      </c>
      <c r="M273">
        <f>IF(OR($A273="",$F273=""),"",IF(YEAR($A273)=Inicio!$C$6,ROUNDUP(MONTH($A273)/3,0),"Otro año"))</f>
        <v/>
      </c>
      <c r="N273">
        <f>IF(OR($A273="",$F273=""),"",IF(YEAR($A273)=Inicio!$C$6,MONTH($A273),""))</f>
        <v/>
      </c>
    </row>
    <row r="274">
      <c r="A274" s="11" t="n"/>
      <c r="B274" s="12" t="n"/>
      <c r="C274" s="12" t="n"/>
      <c r="D274" s="12" t="n"/>
      <c r="E274" s="12" t="n"/>
      <c r="F274" s="13" t="n"/>
      <c r="G274" s="14" t="n"/>
      <c r="H274" s="15">
        <f>IF($F274="","",ROUND($F274*$G274,2))</f>
        <v/>
      </c>
      <c r="I274" s="14" t="n"/>
      <c r="J274" s="15">
        <f>IF($F274="","",ROUND($H274*IF($I274="",1,$I274),2))</f>
        <v/>
      </c>
      <c r="K274" s="14" t="n"/>
      <c r="L274" s="15">
        <f>IF($F274="","",ROUND(($F274+$H274-$J274)*IF($K274="",1,$K274),2))</f>
        <v/>
      </c>
      <c r="M274">
        <f>IF(OR($A274="",$F274=""),"",IF(YEAR($A274)=Inicio!$C$6,ROUNDUP(MONTH($A274)/3,0),"Otro año"))</f>
        <v/>
      </c>
      <c r="N274">
        <f>IF(OR($A274="",$F274=""),"",IF(YEAR($A274)=Inicio!$C$6,MONTH($A274),""))</f>
        <v/>
      </c>
    </row>
    <row r="275">
      <c r="A275" s="11" t="n"/>
      <c r="B275" s="12" t="n"/>
      <c r="C275" s="12" t="n"/>
      <c r="D275" s="12" t="n"/>
      <c r="E275" s="12" t="n"/>
      <c r="F275" s="13" t="n"/>
      <c r="G275" s="14" t="n"/>
      <c r="H275" s="15">
        <f>IF($F275="","",ROUND($F275*$G275,2))</f>
        <v/>
      </c>
      <c r="I275" s="14" t="n"/>
      <c r="J275" s="15">
        <f>IF($F275="","",ROUND($H275*IF($I275="",1,$I275),2))</f>
        <v/>
      </c>
      <c r="K275" s="14" t="n"/>
      <c r="L275" s="15">
        <f>IF($F275="","",ROUND(($F275+$H275-$J275)*IF($K275="",1,$K275),2))</f>
        <v/>
      </c>
      <c r="M275">
        <f>IF(OR($A275="",$F275=""),"",IF(YEAR($A275)=Inicio!$C$6,ROUNDUP(MONTH($A275)/3,0),"Otro año"))</f>
        <v/>
      </c>
      <c r="N275">
        <f>IF(OR($A275="",$F275=""),"",IF(YEAR($A275)=Inicio!$C$6,MONTH($A275),""))</f>
        <v/>
      </c>
    </row>
    <row r="276">
      <c r="A276" s="11" t="n"/>
      <c r="B276" s="12" t="n"/>
      <c r="C276" s="12" t="n"/>
      <c r="D276" s="12" t="n"/>
      <c r="E276" s="12" t="n"/>
      <c r="F276" s="13" t="n"/>
      <c r="G276" s="14" t="n"/>
      <c r="H276" s="15">
        <f>IF($F276="","",ROUND($F276*$G276,2))</f>
        <v/>
      </c>
      <c r="I276" s="14" t="n"/>
      <c r="J276" s="15">
        <f>IF($F276="","",ROUND($H276*IF($I276="",1,$I276),2))</f>
        <v/>
      </c>
      <c r="K276" s="14" t="n"/>
      <c r="L276" s="15">
        <f>IF($F276="","",ROUND(($F276+$H276-$J276)*IF($K276="",1,$K276),2))</f>
        <v/>
      </c>
      <c r="M276">
        <f>IF(OR($A276="",$F276=""),"",IF(YEAR($A276)=Inicio!$C$6,ROUNDUP(MONTH($A276)/3,0),"Otro año"))</f>
        <v/>
      </c>
      <c r="N276">
        <f>IF(OR($A276="",$F276=""),"",IF(YEAR($A276)=Inicio!$C$6,MONTH($A276),""))</f>
        <v/>
      </c>
    </row>
    <row r="277">
      <c r="A277" s="11" t="n"/>
      <c r="B277" s="12" t="n"/>
      <c r="C277" s="12" t="n"/>
      <c r="D277" s="12" t="n"/>
      <c r="E277" s="12" t="n"/>
      <c r="F277" s="13" t="n"/>
      <c r="G277" s="14" t="n"/>
      <c r="H277" s="15">
        <f>IF($F277="","",ROUND($F277*$G277,2))</f>
        <v/>
      </c>
      <c r="I277" s="14" t="n"/>
      <c r="J277" s="15">
        <f>IF($F277="","",ROUND($H277*IF($I277="",1,$I277),2))</f>
        <v/>
      </c>
      <c r="K277" s="14" t="n"/>
      <c r="L277" s="15">
        <f>IF($F277="","",ROUND(($F277+$H277-$J277)*IF($K277="",1,$K277),2))</f>
        <v/>
      </c>
      <c r="M277">
        <f>IF(OR($A277="",$F277=""),"",IF(YEAR($A277)=Inicio!$C$6,ROUNDUP(MONTH($A277)/3,0),"Otro año"))</f>
        <v/>
      </c>
      <c r="N277">
        <f>IF(OR($A277="",$F277=""),"",IF(YEAR($A277)=Inicio!$C$6,MONTH($A277),""))</f>
        <v/>
      </c>
    </row>
    <row r="278">
      <c r="A278" s="11" t="n"/>
      <c r="B278" s="12" t="n"/>
      <c r="C278" s="12" t="n"/>
      <c r="D278" s="12" t="n"/>
      <c r="E278" s="12" t="n"/>
      <c r="F278" s="13" t="n"/>
      <c r="G278" s="14" t="n"/>
      <c r="H278" s="15">
        <f>IF($F278="","",ROUND($F278*$G278,2))</f>
        <v/>
      </c>
      <c r="I278" s="14" t="n"/>
      <c r="J278" s="15">
        <f>IF($F278="","",ROUND($H278*IF($I278="",1,$I278),2))</f>
        <v/>
      </c>
      <c r="K278" s="14" t="n"/>
      <c r="L278" s="15">
        <f>IF($F278="","",ROUND(($F278+$H278-$J278)*IF($K278="",1,$K278),2))</f>
        <v/>
      </c>
      <c r="M278">
        <f>IF(OR($A278="",$F278=""),"",IF(YEAR($A278)=Inicio!$C$6,ROUNDUP(MONTH($A278)/3,0),"Otro año"))</f>
        <v/>
      </c>
      <c r="N278">
        <f>IF(OR($A278="",$F278=""),"",IF(YEAR($A278)=Inicio!$C$6,MONTH($A278),""))</f>
        <v/>
      </c>
    </row>
    <row r="279">
      <c r="A279" s="11" t="n"/>
      <c r="B279" s="12" t="n"/>
      <c r="C279" s="12" t="n"/>
      <c r="D279" s="12" t="n"/>
      <c r="E279" s="12" t="n"/>
      <c r="F279" s="13" t="n"/>
      <c r="G279" s="14" t="n"/>
      <c r="H279" s="15">
        <f>IF($F279="","",ROUND($F279*$G279,2))</f>
        <v/>
      </c>
      <c r="I279" s="14" t="n"/>
      <c r="J279" s="15">
        <f>IF($F279="","",ROUND($H279*IF($I279="",1,$I279),2))</f>
        <v/>
      </c>
      <c r="K279" s="14" t="n"/>
      <c r="L279" s="15">
        <f>IF($F279="","",ROUND(($F279+$H279-$J279)*IF($K279="",1,$K279),2))</f>
        <v/>
      </c>
      <c r="M279">
        <f>IF(OR($A279="",$F279=""),"",IF(YEAR($A279)=Inicio!$C$6,ROUNDUP(MONTH($A279)/3,0),"Otro año"))</f>
        <v/>
      </c>
      <c r="N279">
        <f>IF(OR($A279="",$F279=""),"",IF(YEAR($A279)=Inicio!$C$6,MONTH($A279),""))</f>
        <v/>
      </c>
    </row>
    <row r="280">
      <c r="A280" s="11" t="n"/>
      <c r="B280" s="12" t="n"/>
      <c r="C280" s="12" t="n"/>
      <c r="D280" s="12" t="n"/>
      <c r="E280" s="12" t="n"/>
      <c r="F280" s="13" t="n"/>
      <c r="G280" s="14" t="n"/>
      <c r="H280" s="15">
        <f>IF($F280="","",ROUND($F280*$G280,2))</f>
        <v/>
      </c>
      <c r="I280" s="14" t="n"/>
      <c r="J280" s="15">
        <f>IF($F280="","",ROUND($H280*IF($I280="",1,$I280),2))</f>
        <v/>
      </c>
      <c r="K280" s="14" t="n"/>
      <c r="L280" s="15">
        <f>IF($F280="","",ROUND(($F280+$H280-$J280)*IF($K280="",1,$K280),2))</f>
        <v/>
      </c>
      <c r="M280">
        <f>IF(OR($A280="",$F280=""),"",IF(YEAR($A280)=Inicio!$C$6,ROUNDUP(MONTH($A280)/3,0),"Otro año"))</f>
        <v/>
      </c>
      <c r="N280">
        <f>IF(OR($A280="",$F280=""),"",IF(YEAR($A280)=Inicio!$C$6,MONTH($A280),""))</f>
        <v/>
      </c>
    </row>
    <row r="281">
      <c r="A281" s="11" t="n"/>
      <c r="B281" s="12" t="n"/>
      <c r="C281" s="12" t="n"/>
      <c r="D281" s="12" t="n"/>
      <c r="E281" s="12" t="n"/>
      <c r="F281" s="13" t="n"/>
      <c r="G281" s="14" t="n"/>
      <c r="H281" s="15">
        <f>IF($F281="","",ROUND($F281*$G281,2))</f>
        <v/>
      </c>
      <c r="I281" s="14" t="n"/>
      <c r="J281" s="15">
        <f>IF($F281="","",ROUND($H281*IF($I281="",1,$I281),2))</f>
        <v/>
      </c>
      <c r="K281" s="14" t="n"/>
      <c r="L281" s="15">
        <f>IF($F281="","",ROUND(($F281+$H281-$J281)*IF($K281="",1,$K281),2))</f>
        <v/>
      </c>
      <c r="M281">
        <f>IF(OR($A281="",$F281=""),"",IF(YEAR($A281)=Inicio!$C$6,ROUNDUP(MONTH($A281)/3,0),"Otro año"))</f>
        <v/>
      </c>
      <c r="N281">
        <f>IF(OR($A281="",$F281=""),"",IF(YEAR($A281)=Inicio!$C$6,MONTH($A281),""))</f>
        <v/>
      </c>
    </row>
    <row r="282">
      <c r="A282" s="11" t="n"/>
      <c r="B282" s="12" t="n"/>
      <c r="C282" s="12" t="n"/>
      <c r="D282" s="12" t="n"/>
      <c r="E282" s="12" t="n"/>
      <c r="F282" s="13" t="n"/>
      <c r="G282" s="14" t="n"/>
      <c r="H282" s="15">
        <f>IF($F282="","",ROUND($F282*$G282,2))</f>
        <v/>
      </c>
      <c r="I282" s="14" t="n"/>
      <c r="J282" s="15">
        <f>IF($F282="","",ROUND($H282*IF($I282="",1,$I282),2))</f>
        <v/>
      </c>
      <c r="K282" s="14" t="n"/>
      <c r="L282" s="15">
        <f>IF($F282="","",ROUND(($F282+$H282-$J282)*IF($K282="",1,$K282),2))</f>
        <v/>
      </c>
      <c r="M282">
        <f>IF(OR($A282="",$F282=""),"",IF(YEAR($A282)=Inicio!$C$6,ROUNDUP(MONTH($A282)/3,0),"Otro año"))</f>
        <v/>
      </c>
      <c r="N282">
        <f>IF(OR($A282="",$F282=""),"",IF(YEAR($A282)=Inicio!$C$6,MONTH($A282),""))</f>
        <v/>
      </c>
    </row>
    <row r="283">
      <c r="A283" s="11" t="n"/>
      <c r="B283" s="12" t="n"/>
      <c r="C283" s="12" t="n"/>
      <c r="D283" s="12" t="n"/>
      <c r="E283" s="12" t="n"/>
      <c r="F283" s="13" t="n"/>
      <c r="G283" s="14" t="n"/>
      <c r="H283" s="15">
        <f>IF($F283="","",ROUND($F283*$G283,2))</f>
        <v/>
      </c>
      <c r="I283" s="14" t="n"/>
      <c r="J283" s="15">
        <f>IF($F283="","",ROUND($H283*IF($I283="",1,$I283),2))</f>
        <v/>
      </c>
      <c r="K283" s="14" t="n"/>
      <c r="L283" s="15">
        <f>IF($F283="","",ROUND(($F283+$H283-$J283)*IF($K283="",1,$K283),2))</f>
        <v/>
      </c>
      <c r="M283">
        <f>IF(OR($A283="",$F283=""),"",IF(YEAR($A283)=Inicio!$C$6,ROUNDUP(MONTH($A283)/3,0),"Otro año"))</f>
        <v/>
      </c>
      <c r="N283">
        <f>IF(OR($A283="",$F283=""),"",IF(YEAR($A283)=Inicio!$C$6,MONTH($A283),""))</f>
        <v/>
      </c>
    </row>
    <row r="284">
      <c r="A284" s="11" t="n"/>
      <c r="B284" s="12" t="n"/>
      <c r="C284" s="12" t="n"/>
      <c r="D284" s="12" t="n"/>
      <c r="E284" s="12" t="n"/>
      <c r="F284" s="13" t="n"/>
      <c r="G284" s="14" t="n"/>
      <c r="H284" s="15">
        <f>IF($F284="","",ROUND($F284*$G284,2))</f>
        <v/>
      </c>
      <c r="I284" s="14" t="n"/>
      <c r="J284" s="15">
        <f>IF($F284="","",ROUND($H284*IF($I284="",1,$I284),2))</f>
        <v/>
      </c>
      <c r="K284" s="14" t="n"/>
      <c r="L284" s="15">
        <f>IF($F284="","",ROUND(($F284+$H284-$J284)*IF($K284="",1,$K284),2))</f>
        <v/>
      </c>
      <c r="M284">
        <f>IF(OR($A284="",$F284=""),"",IF(YEAR($A284)=Inicio!$C$6,ROUNDUP(MONTH($A284)/3,0),"Otro año"))</f>
        <v/>
      </c>
      <c r="N284">
        <f>IF(OR($A284="",$F284=""),"",IF(YEAR($A284)=Inicio!$C$6,MONTH($A284),""))</f>
        <v/>
      </c>
    </row>
    <row r="285">
      <c r="A285" s="11" t="n"/>
      <c r="B285" s="12" t="n"/>
      <c r="C285" s="12" t="n"/>
      <c r="D285" s="12" t="n"/>
      <c r="E285" s="12" t="n"/>
      <c r="F285" s="13" t="n"/>
      <c r="G285" s="14" t="n"/>
      <c r="H285" s="15">
        <f>IF($F285="","",ROUND($F285*$G285,2))</f>
        <v/>
      </c>
      <c r="I285" s="14" t="n"/>
      <c r="J285" s="15">
        <f>IF($F285="","",ROUND($H285*IF($I285="",1,$I285),2))</f>
        <v/>
      </c>
      <c r="K285" s="14" t="n"/>
      <c r="L285" s="15">
        <f>IF($F285="","",ROUND(($F285+$H285-$J285)*IF($K285="",1,$K285),2))</f>
        <v/>
      </c>
      <c r="M285">
        <f>IF(OR($A285="",$F285=""),"",IF(YEAR($A285)=Inicio!$C$6,ROUNDUP(MONTH($A285)/3,0),"Otro año"))</f>
        <v/>
      </c>
      <c r="N285">
        <f>IF(OR($A285="",$F285=""),"",IF(YEAR($A285)=Inicio!$C$6,MONTH($A285),""))</f>
        <v/>
      </c>
    </row>
    <row r="286">
      <c r="A286" s="11" t="n"/>
      <c r="B286" s="12" t="n"/>
      <c r="C286" s="12" t="n"/>
      <c r="D286" s="12" t="n"/>
      <c r="E286" s="12" t="n"/>
      <c r="F286" s="13" t="n"/>
      <c r="G286" s="14" t="n"/>
      <c r="H286" s="15">
        <f>IF($F286="","",ROUND($F286*$G286,2))</f>
        <v/>
      </c>
      <c r="I286" s="14" t="n"/>
      <c r="J286" s="15">
        <f>IF($F286="","",ROUND($H286*IF($I286="",1,$I286),2))</f>
        <v/>
      </c>
      <c r="K286" s="14" t="n"/>
      <c r="L286" s="15">
        <f>IF($F286="","",ROUND(($F286+$H286-$J286)*IF($K286="",1,$K286),2))</f>
        <v/>
      </c>
      <c r="M286">
        <f>IF(OR($A286="",$F286=""),"",IF(YEAR($A286)=Inicio!$C$6,ROUNDUP(MONTH($A286)/3,0),"Otro año"))</f>
        <v/>
      </c>
      <c r="N286">
        <f>IF(OR($A286="",$F286=""),"",IF(YEAR($A286)=Inicio!$C$6,MONTH($A286),""))</f>
        <v/>
      </c>
    </row>
    <row r="287">
      <c r="A287" s="11" t="n"/>
      <c r="B287" s="12" t="n"/>
      <c r="C287" s="12" t="n"/>
      <c r="D287" s="12" t="n"/>
      <c r="E287" s="12" t="n"/>
      <c r="F287" s="13" t="n"/>
      <c r="G287" s="14" t="n"/>
      <c r="H287" s="15">
        <f>IF($F287="","",ROUND($F287*$G287,2))</f>
        <v/>
      </c>
      <c r="I287" s="14" t="n"/>
      <c r="J287" s="15">
        <f>IF($F287="","",ROUND($H287*IF($I287="",1,$I287),2))</f>
        <v/>
      </c>
      <c r="K287" s="14" t="n"/>
      <c r="L287" s="15">
        <f>IF($F287="","",ROUND(($F287+$H287-$J287)*IF($K287="",1,$K287),2))</f>
        <v/>
      </c>
      <c r="M287">
        <f>IF(OR($A287="",$F287=""),"",IF(YEAR($A287)=Inicio!$C$6,ROUNDUP(MONTH($A287)/3,0),"Otro año"))</f>
        <v/>
      </c>
      <c r="N287">
        <f>IF(OR($A287="",$F287=""),"",IF(YEAR($A287)=Inicio!$C$6,MONTH($A287),""))</f>
        <v/>
      </c>
    </row>
    <row r="288">
      <c r="A288" s="11" t="n"/>
      <c r="B288" s="12" t="n"/>
      <c r="C288" s="12" t="n"/>
      <c r="D288" s="12" t="n"/>
      <c r="E288" s="12" t="n"/>
      <c r="F288" s="13" t="n"/>
      <c r="G288" s="14" t="n"/>
      <c r="H288" s="15">
        <f>IF($F288="","",ROUND($F288*$G288,2))</f>
        <v/>
      </c>
      <c r="I288" s="14" t="n"/>
      <c r="J288" s="15">
        <f>IF($F288="","",ROUND($H288*IF($I288="",1,$I288),2))</f>
        <v/>
      </c>
      <c r="K288" s="14" t="n"/>
      <c r="L288" s="15">
        <f>IF($F288="","",ROUND(($F288+$H288-$J288)*IF($K288="",1,$K288),2))</f>
        <v/>
      </c>
      <c r="M288">
        <f>IF(OR($A288="",$F288=""),"",IF(YEAR($A288)=Inicio!$C$6,ROUNDUP(MONTH($A288)/3,0),"Otro año"))</f>
        <v/>
      </c>
      <c r="N288">
        <f>IF(OR($A288="",$F288=""),"",IF(YEAR($A288)=Inicio!$C$6,MONTH($A288),""))</f>
        <v/>
      </c>
    </row>
    <row r="289">
      <c r="A289" s="11" t="n"/>
      <c r="B289" s="12" t="n"/>
      <c r="C289" s="12" t="n"/>
      <c r="D289" s="12" t="n"/>
      <c r="E289" s="12" t="n"/>
      <c r="F289" s="13" t="n"/>
      <c r="G289" s="14" t="n"/>
      <c r="H289" s="15">
        <f>IF($F289="","",ROUND($F289*$G289,2))</f>
        <v/>
      </c>
      <c r="I289" s="14" t="n"/>
      <c r="J289" s="15">
        <f>IF($F289="","",ROUND($H289*IF($I289="",1,$I289),2))</f>
        <v/>
      </c>
      <c r="K289" s="14" t="n"/>
      <c r="L289" s="15">
        <f>IF($F289="","",ROUND(($F289+$H289-$J289)*IF($K289="",1,$K289),2))</f>
        <v/>
      </c>
      <c r="M289">
        <f>IF(OR($A289="",$F289=""),"",IF(YEAR($A289)=Inicio!$C$6,ROUNDUP(MONTH($A289)/3,0),"Otro año"))</f>
        <v/>
      </c>
      <c r="N289">
        <f>IF(OR($A289="",$F289=""),"",IF(YEAR($A289)=Inicio!$C$6,MONTH($A289),""))</f>
        <v/>
      </c>
    </row>
    <row r="290">
      <c r="A290" s="11" t="n"/>
      <c r="B290" s="12" t="n"/>
      <c r="C290" s="12" t="n"/>
      <c r="D290" s="12" t="n"/>
      <c r="E290" s="12" t="n"/>
      <c r="F290" s="13" t="n"/>
      <c r="G290" s="14" t="n"/>
      <c r="H290" s="15">
        <f>IF($F290="","",ROUND($F290*$G290,2))</f>
        <v/>
      </c>
      <c r="I290" s="14" t="n"/>
      <c r="J290" s="15">
        <f>IF($F290="","",ROUND($H290*IF($I290="",1,$I290),2))</f>
        <v/>
      </c>
      <c r="K290" s="14" t="n"/>
      <c r="L290" s="15">
        <f>IF($F290="","",ROUND(($F290+$H290-$J290)*IF($K290="",1,$K290),2))</f>
        <v/>
      </c>
      <c r="M290">
        <f>IF(OR($A290="",$F290=""),"",IF(YEAR($A290)=Inicio!$C$6,ROUNDUP(MONTH($A290)/3,0),"Otro año"))</f>
        <v/>
      </c>
      <c r="N290">
        <f>IF(OR($A290="",$F290=""),"",IF(YEAR($A290)=Inicio!$C$6,MONTH($A290),""))</f>
        <v/>
      </c>
    </row>
    <row r="291">
      <c r="A291" s="11" t="n"/>
      <c r="B291" s="12" t="n"/>
      <c r="C291" s="12" t="n"/>
      <c r="D291" s="12" t="n"/>
      <c r="E291" s="12" t="n"/>
      <c r="F291" s="13" t="n"/>
      <c r="G291" s="14" t="n"/>
      <c r="H291" s="15">
        <f>IF($F291="","",ROUND($F291*$G291,2))</f>
        <v/>
      </c>
      <c r="I291" s="14" t="n"/>
      <c r="J291" s="15">
        <f>IF($F291="","",ROUND($H291*IF($I291="",1,$I291),2))</f>
        <v/>
      </c>
      <c r="K291" s="14" t="n"/>
      <c r="L291" s="15">
        <f>IF($F291="","",ROUND(($F291+$H291-$J291)*IF($K291="",1,$K291),2))</f>
        <v/>
      </c>
      <c r="M291">
        <f>IF(OR($A291="",$F291=""),"",IF(YEAR($A291)=Inicio!$C$6,ROUNDUP(MONTH($A291)/3,0),"Otro año"))</f>
        <v/>
      </c>
      <c r="N291">
        <f>IF(OR($A291="",$F291=""),"",IF(YEAR($A291)=Inicio!$C$6,MONTH($A291),""))</f>
        <v/>
      </c>
    </row>
    <row r="292">
      <c r="A292" s="11" t="n"/>
      <c r="B292" s="12" t="n"/>
      <c r="C292" s="12" t="n"/>
      <c r="D292" s="12" t="n"/>
      <c r="E292" s="12" t="n"/>
      <c r="F292" s="13" t="n"/>
      <c r="G292" s="14" t="n"/>
      <c r="H292" s="15">
        <f>IF($F292="","",ROUND($F292*$G292,2))</f>
        <v/>
      </c>
      <c r="I292" s="14" t="n"/>
      <c r="J292" s="15">
        <f>IF($F292="","",ROUND($H292*IF($I292="",1,$I292),2))</f>
        <v/>
      </c>
      <c r="K292" s="14" t="n"/>
      <c r="L292" s="15">
        <f>IF($F292="","",ROUND(($F292+$H292-$J292)*IF($K292="",1,$K292),2))</f>
        <v/>
      </c>
      <c r="M292">
        <f>IF(OR($A292="",$F292=""),"",IF(YEAR($A292)=Inicio!$C$6,ROUNDUP(MONTH($A292)/3,0),"Otro año"))</f>
        <v/>
      </c>
      <c r="N292">
        <f>IF(OR($A292="",$F292=""),"",IF(YEAR($A292)=Inicio!$C$6,MONTH($A292),""))</f>
        <v/>
      </c>
    </row>
    <row r="293">
      <c r="A293" s="11" t="n"/>
      <c r="B293" s="12" t="n"/>
      <c r="C293" s="12" t="n"/>
      <c r="D293" s="12" t="n"/>
      <c r="E293" s="12" t="n"/>
      <c r="F293" s="13" t="n"/>
      <c r="G293" s="14" t="n"/>
      <c r="H293" s="15">
        <f>IF($F293="","",ROUND($F293*$G293,2))</f>
        <v/>
      </c>
      <c r="I293" s="14" t="n"/>
      <c r="J293" s="15">
        <f>IF($F293="","",ROUND($H293*IF($I293="",1,$I293),2))</f>
        <v/>
      </c>
      <c r="K293" s="14" t="n"/>
      <c r="L293" s="15">
        <f>IF($F293="","",ROUND(($F293+$H293-$J293)*IF($K293="",1,$K293),2))</f>
        <v/>
      </c>
      <c r="M293">
        <f>IF(OR($A293="",$F293=""),"",IF(YEAR($A293)=Inicio!$C$6,ROUNDUP(MONTH($A293)/3,0),"Otro año"))</f>
        <v/>
      </c>
      <c r="N293">
        <f>IF(OR($A293="",$F293=""),"",IF(YEAR($A293)=Inicio!$C$6,MONTH($A293),""))</f>
        <v/>
      </c>
    </row>
    <row r="294">
      <c r="A294" s="11" t="n"/>
      <c r="B294" s="12" t="n"/>
      <c r="C294" s="12" t="n"/>
      <c r="D294" s="12" t="n"/>
      <c r="E294" s="12" t="n"/>
      <c r="F294" s="13" t="n"/>
      <c r="G294" s="14" t="n"/>
      <c r="H294" s="15">
        <f>IF($F294="","",ROUND($F294*$G294,2))</f>
        <v/>
      </c>
      <c r="I294" s="14" t="n"/>
      <c r="J294" s="15">
        <f>IF($F294="","",ROUND($H294*IF($I294="",1,$I294),2))</f>
        <v/>
      </c>
      <c r="K294" s="14" t="n"/>
      <c r="L294" s="15">
        <f>IF($F294="","",ROUND(($F294+$H294-$J294)*IF($K294="",1,$K294),2))</f>
        <v/>
      </c>
      <c r="M294">
        <f>IF(OR($A294="",$F294=""),"",IF(YEAR($A294)=Inicio!$C$6,ROUNDUP(MONTH($A294)/3,0),"Otro año"))</f>
        <v/>
      </c>
      <c r="N294">
        <f>IF(OR($A294="",$F294=""),"",IF(YEAR($A294)=Inicio!$C$6,MONTH($A294),""))</f>
        <v/>
      </c>
    </row>
    <row r="295">
      <c r="A295" s="11" t="n"/>
      <c r="B295" s="12" t="n"/>
      <c r="C295" s="12" t="n"/>
      <c r="D295" s="12" t="n"/>
      <c r="E295" s="12" t="n"/>
      <c r="F295" s="13" t="n"/>
      <c r="G295" s="14" t="n"/>
      <c r="H295" s="15">
        <f>IF($F295="","",ROUND($F295*$G295,2))</f>
        <v/>
      </c>
      <c r="I295" s="14" t="n"/>
      <c r="J295" s="15">
        <f>IF($F295="","",ROUND($H295*IF($I295="",1,$I295),2))</f>
        <v/>
      </c>
      <c r="K295" s="14" t="n"/>
      <c r="L295" s="15">
        <f>IF($F295="","",ROUND(($F295+$H295-$J295)*IF($K295="",1,$K295),2))</f>
        <v/>
      </c>
      <c r="M295">
        <f>IF(OR($A295="",$F295=""),"",IF(YEAR($A295)=Inicio!$C$6,ROUNDUP(MONTH($A295)/3,0),"Otro año"))</f>
        <v/>
      </c>
      <c r="N295">
        <f>IF(OR($A295="",$F295=""),"",IF(YEAR($A295)=Inicio!$C$6,MONTH($A295),""))</f>
        <v/>
      </c>
    </row>
    <row r="296">
      <c r="A296" s="11" t="n"/>
      <c r="B296" s="12" t="n"/>
      <c r="C296" s="12" t="n"/>
      <c r="D296" s="12" t="n"/>
      <c r="E296" s="12" t="n"/>
      <c r="F296" s="13" t="n"/>
      <c r="G296" s="14" t="n"/>
      <c r="H296" s="15">
        <f>IF($F296="","",ROUND($F296*$G296,2))</f>
        <v/>
      </c>
      <c r="I296" s="14" t="n"/>
      <c r="J296" s="15">
        <f>IF($F296="","",ROUND($H296*IF($I296="",1,$I296),2))</f>
        <v/>
      </c>
      <c r="K296" s="14" t="n"/>
      <c r="L296" s="15">
        <f>IF($F296="","",ROUND(($F296+$H296-$J296)*IF($K296="",1,$K296),2))</f>
        <v/>
      </c>
      <c r="M296">
        <f>IF(OR($A296="",$F296=""),"",IF(YEAR($A296)=Inicio!$C$6,ROUNDUP(MONTH($A296)/3,0),"Otro año"))</f>
        <v/>
      </c>
      <c r="N296">
        <f>IF(OR($A296="",$F296=""),"",IF(YEAR($A296)=Inicio!$C$6,MONTH($A296),""))</f>
        <v/>
      </c>
    </row>
    <row r="297">
      <c r="A297" s="11" t="n"/>
      <c r="B297" s="12" t="n"/>
      <c r="C297" s="12" t="n"/>
      <c r="D297" s="12" t="n"/>
      <c r="E297" s="12" t="n"/>
      <c r="F297" s="13" t="n"/>
      <c r="G297" s="14" t="n"/>
      <c r="H297" s="15">
        <f>IF($F297="","",ROUND($F297*$G297,2))</f>
        <v/>
      </c>
      <c r="I297" s="14" t="n"/>
      <c r="J297" s="15">
        <f>IF($F297="","",ROUND($H297*IF($I297="",1,$I297),2))</f>
        <v/>
      </c>
      <c r="K297" s="14" t="n"/>
      <c r="L297" s="15">
        <f>IF($F297="","",ROUND(($F297+$H297-$J297)*IF($K297="",1,$K297),2))</f>
        <v/>
      </c>
      <c r="M297">
        <f>IF(OR($A297="",$F297=""),"",IF(YEAR($A297)=Inicio!$C$6,ROUNDUP(MONTH($A297)/3,0),"Otro año"))</f>
        <v/>
      </c>
      <c r="N297">
        <f>IF(OR($A297="",$F297=""),"",IF(YEAR($A297)=Inicio!$C$6,MONTH($A297),""))</f>
        <v/>
      </c>
    </row>
    <row r="298">
      <c r="A298" s="11" t="n"/>
      <c r="B298" s="12" t="n"/>
      <c r="C298" s="12" t="n"/>
      <c r="D298" s="12" t="n"/>
      <c r="E298" s="12" t="n"/>
      <c r="F298" s="13" t="n"/>
      <c r="G298" s="14" t="n"/>
      <c r="H298" s="15">
        <f>IF($F298="","",ROUND($F298*$G298,2))</f>
        <v/>
      </c>
      <c r="I298" s="14" t="n"/>
      <c r="J298" s="15">
        <f>IF($F298="","",ROUND($H298*IF($I298="",1,$I298),2))</f>
        <v/>
      </c>
      <c r="K298" s="14" t="n"/>
      <c r="L298" s="15">
        <f>IF($F298="","",ROUND(($F298+$H298-$J298)*IF($K298="",1,$K298),2))</f>
        <v/>
      </c>
      <c r="M298">
        <f>IF(OR($A298="",$F298=""),"",IF(YEAR($A298)=Inicio!$C$6,ROUNDUP(MONTH($A298)/3,0),"Otro año"))</f>
        <v/>
      </c>
      <c r="N298">
        <f>IF(OR($A298="",$F298=""),"",IF(YEAR($A298)=Inicio!$C$6,MONTH($A298),""))</f>
        <v/>
      </c>
    </row>
    <row r="299">
      <c r="A299" s="11" t="n"/>
      <c r="B299" s="12" t="n"/>
      <c r="C299" s="12" t="n"/>
      <c r="D299" s="12" t="n"/>
      <c r="E299" s="12" t="n"/>
      <c r="F299" s="13" t="n"/>
      <c r="G299" s="14" t="n"/>
      <c r="H299" s="15">
        <f>IF($F299="","",ROUND($F299*$G299,2))</f>
        <v/>
      </c>
      <c r="I299" s="14" t="n"/>
      <c r="J299" s="15">
        <f>IF($F299="","",ROUND($H299*IF($I299="",1,$I299),2))</f>
        <v/>
      </c>
      <c r="K299" s="14" t="n"/>
      <c r="L299" s="15">
        <f>IF($F299="","",ROUND(($F299+$H299-$J299)*IF($K299="",1,$K299),2))</f>
        <v/>
      </c>
      <c r="M299">
        <f>IF(OR($A299="",$F299=""),"",IF(YEAR($A299)=Inicio!$C$6,ROUNDUP(MONTH($A299)/3,0),"Otro año"))</f>
        <v/>
      </c>
      <c r="N299">
        <f>IF(OR($A299="",$F299=""),"",IF(YEAR($A299)=Inicio!$C$6,MONTH($A299),""))</f>
        <v/>
      </c>
    </row>
    <row r="300">
      <c r="A300" s="11" t="n"/>
      <c r="B300" s="12" t="n"/>
      <c r="C300" s="12" t="n"/>
      <c r="D300" s="12" t="n"/>
      <c r="E300" s="12" t="n"/>
      <c r="F300" s="13" t="n"/>
      <c r="G300" s="14" t="n"/>
      <c r="H300" s="15">
        <f>IF($F300="","",ROUND($F300*$G300,2))</f>
        <v/>
      </c>
      <c r="I300" s="14" t="n"/>
      <c r="J300" s="15">
        <f>IF($F300="","",ROUND($H300*IF($I300="",1,$I300),2))</f>
        <v/>
      </c>
      <c r="K300" s="14" t="n"/>
      <c r="L300" s="15">
        <f>IF($F300="","",ROUND(($F300+$H300-$J300)*IF($K300="",1,$K300),2))</f>
        <v/>
      </c>
      <c r="M300">
        <f>IF(OR($A300="",$F300=""),"",IF(YEAR($A300)=Inicio!$C$6,ROUNDUP(MONTH($A300)/3,0),"Otro año"))</f>
        <v/>
      </c>
      <c r="N300">
        <f>IF(OR($A300="",$F300=""),"",IF(YEAR($A300)=Inicio!$C$6,MONTH($A300),""))</f>
        <v/>
      </c>
    </row>
    <row r="301">
      <c r="A301" s="11" t="n"/>
      <c r="B301" s="12" t="n"/>
      <c r="C301" s="12" t="n"/>
      <c r="D301" s="12" t="n"/>
      <c r="E301" s="12" t="n"/>
      <c r="F301" s="13" t="n"/>
      <c r="G301" s="14" t="n"/>
      <c r="H301" s="15">
        <f>IF($F301="","",ROUND($F301*$G301,2))</f>
        <v/>
      </c>
      <c r="I301" s="14" t="n"/>
      <c r="J301" s="15">
        <f>IF($F301="","",ROUND($H301*IF($I301="",1,$I301),2))</f>
        <v/>
      </c>
      <c r="K301" s="14" t="n"/>
      <c r="L301" s="15">
        <f>IF($F301="","",ROUND(($F301+$H301-$J301)*IF($K301="",1,$K301),2))</f>
        <v/>
      </c>
      <c r="M301">
        <f>IF(OR($A301="",$F301=""),"",IF(YEAR($A301)=Inicio!$C$6,ROUNDUP(MONTH($A301)/3,0),"Otro año"))</f>
        <v/>
      </c>
      <c r="N301">
        <f>IF(OR($A301="",$F301=""),"",IF(YEAR($A301)=Inicio!$C$6,MONTH($A301),""))</f>
        <v/>
      </c>
    </row>
    <row r="302">
      <c r="A302" s="11" t="n"/>
      <c r="B302" s="12" t="n"/>
      <c r="C302" s="12" t="n"/>
      <c r="D302" s="12" t="n"/>
      <c r="E302" s="12" t="n"/>
      <c r="F302" s="13" t="n"/>
      <c r="G302" s="14" t="n"/>
      <c r="H302" s="15">
        <f>IF($F302="","",ROUND($F302*$G302,2))</f>
        <v/>
      </c>
      <c r="I302" s="14" t="n"/>
      <c r="J302" s="15">
        <f>IF($F302="","",ROUND($H302*IF($I302="",1,$I302),2))</f>
        <v/>
      </c>
      <c r="K302" s="14" t="n"/>
      <c r="L302" s="15">
        <f>IF($F302="","",ROUND(($F302+$H302-$J302)*IF($K302="",1,$K302),2))</f>
        <v/>
      </c>
      <c r="M302">
        <f>IF(OR($A302="",$F302=""),"",IF(YEAR($A302)=Inicio!$C$6,ROUNDUP(MONTH($A302)/3,0),"Otro año"))</f>
        <v/>
      </c>
      <c r="N302">
        <f>IF(OR($A302="",$F302=""),"",IF(YEAR($A302)=Inicio!$C$6,MONTH($A302),""))</f>
        <v/>
      </c>
    </row>
    <row r="303">
      <c r="A303" s="11" t="n"/>
      <c r="B303" s="12" t="n"/>
      <c r="C303" s="12" t="n"/>
      <c r="D303" s="12" t="n"/>
      <c r="E303" s="12" t="n"/>
      <c r="F303" s="13" t="n"/>
      <c r="G303" s="14" t="n"/>
      <c r="H303" s="15">
        <f>IF($F303="","",ROUND($F303*$G303,2))</f>
        <v/>
      </c>
      <c r="I303" s="14" t="n"/>
      <c r="J303" s="15">
        <f>IF($F303="","",ROUND($H303*IF($I303="",1,$I303),2))</f>
        <v/>
      </c>
      <c r="K303" s="14" t="n"/>
      <c r="L303" s="15">
        <f>IF($F303="","",ROUND(($F303+$H303-$J303)*IF($K303="",1,$K303),2))</f>
        <v/>
      </c>
      <c r="M303">
        <f>IF(OR($A303="",$F303=""),"",IF(YEAR($A303)=Inicio!$C$6,ROUNDUP(MONTH($A303)/3,0),"Otro año"))</f>
        <v/>
      </c>
      <c r="N303">
        <f>IF(OR($A303="",$F303=""),"",IF(YEAR($A303)=Inicio!$C$6,MONTH($A303),""))</f>
        <v/>
      </c>
    </row>
    <row r="304">
      <c r="A304" s="11" t="n"/>
      <c r="B304" s="12" t="n"/>
      <c r="C304" s="12" t="n"/>
      <c r="D304" s="12" t="n"/>
      <c r="E304" s="12" t="n"/>
      <c r="F304" s="13" t="n"/>
      <c r="G304" s="14" t="n"/>
      <c r="H304" s="15">
        <f>IF($F304="","",ROUND($F304*$G304,2))</f>
        <v/>
      </c>
      <c r="I304" s="14" t="n"/>
      <c r="J304" s="15">
        <f>IF($F304="","",ROUND($H304*IF($I304="",1,$I304),2))</f>
        <v/>
      </c>
      <c r="K304" s="14" t="n"/>
      <c r="L304" s="15">
        <f>IF($F304="","",ROUND(($F304+$H304-$J304)*IF($K304="",1,$K304),2))</f>
        <v/>
      </c>
      <c r="M304">
        <f>IF(OR($A304="",$F304=""),"",IF(YEAR($A304)=Inicio!$C$6,ROUNDUP(MONTH($A304)/3,0),"Otro año"))</f>
        <v/>
      </c>
      <c r="N304">
        <f>IF(OR($A304="",$F304=""),"",IF(YEAR($A304)=Inicio!$C$6,MONTH($A304),""))</f>
        <v/>
      </c>
    </row>
    <row r="305">
      <c r="A305" s="11" t="n"/>
      <c r="B305" s="12" t="n"/>
      <c r="C305" s="12" t="n"/>
      <c r="D305" s="12" t="n"/>
      <c r="E305" s="12" t="n"/>
      <c r="F305" s="13" t="n"/>
      <c r="G305" s="14" t="n"/>
      <c r="H305" s="15">
        <f>IF($F305="","",ROUND($F305*$G305,2))</f>
        <v/>
      </c>
      <c r="I305" s="14" t="n"/>
      <c r="J305" s="15">
        <f>IF($F305="","",ROUND($H305*IF($I305="",1,$I305),2))</f>
        <v/>
      </c>
      <c r="K305" s="14" t="n"/>
      <c r="L305" s="15">
        <f>IF($F305="","",ROUND(($F305+$H305-$J305)*IF($K305="",1,$K305),2))</f>
        <v/>
      </c>
      <c r="M305">
        <f>IF(OR($A305="",$F305=""),"",IF(YEAR($A305)=Inicio!$C$6,ROUNDUP(MONTH($A305)/3,0),"Otro año"))</f>
        <v/>
      </c>
      <c r="N305">
        <f>IF(OR($A305="",$F305=""),"",IF(YEAR($A305)=Inicio!$C$6,MONTH($A305),""))</f>
        <v/>
      </c>
    </row>
    <row r="306">
      <c r="A306" s="11" t="n"/>
      <c r="B306" s="12" t="n"/>
      <c r="C306" s="12" t="n"/>
      <c r="D306" s="12" t="n"/>
      <c r="E306" s="12" t="n"/>
      <c r="F306" s="13" t="n"/>
      <c r="G306" s="14" t="n"/>
      <c r="H306" s="15">
        <f>IF($F306="","",ROUND($F306*$G306,2))</f>
        <v/>
      </c>
      <c r="I306" s="14" t="n"/>
      <c r="J306" s="15">
        <f>IF($F306="","",ROUND($H306*IF($I306="",1,$I306),2))</f>
        <v/>
      </c>
      <c r="K306" s="14" t="n"/>
      <c r="L306" s="15">
        <f>IF($F306="","",ROUND(($F306+$H306-$J306)*IF($K306="",1,$K306),2))</f>
        <v/>
      </c>
      <c r="M306">
        <f>IF(OR($A306="",$F306=""),"",IF(YEAR($A306)=Inicio!$C$6,ROUNDUP(MONTH($A306)/3,0),"Otro año"))</f>
        <v/>
      </c>
      <c r="N306">
        <f>IF(OR($A306="",$F306=""),"",IF(YEAR($A306)=Inicio!$C$6,MONTH($A306),""))</f>
        <v/>
      </c>
    </row>
    <row r="307">
      <c r="A307" s="11" t="n"/>
      <c r="B307" s="12" t="n"/>
      <c r="C307" s="12" t="n"/>
      <c r="D307" s="12" t="n"/>
      <c r="E307" s="12" t="n"/>
      <c r="F307" s="13" t="n"/>
      <c r="G307" s="14" t="n"/>
      <c r="H307" s="15">
        <f>IF($F307="","",ROUND($F307*$G307,2))</f>
        <v/>
      </c>
      <c r="I307" s="14" t="n"/>
      <c r="J307" s="15">
        <f>IF($F307="","",ROUND($H307*IF($I307="",1,$I307),2))</f>
        <v/>
      </c>
      <c r="K307" s="14" t="n"/>
      <c r="L307" s="15">
        <f>IF($F307="","",ROUND(($F307+$H307-$J307)*IF($K307="",1,$K307),2))</f>
        <v/>
      </c>
      <c r="M307">
        <f>IF(OR($A307="",$F307=""),"",IF(YEAR($A307)=Inicio!$C$6,ROUNDUP(MONTH($A307)/3,0),"Otro año"))</f>
        <v/>
      </c>
      <c r="N307">
        <f>IF(OR($A307="",$F307=""),"",IF(YEAR($A307)=Inicio!$C$6,MONTH($A307),""))</f>
        <v/>
      </c>
    </row>
    <row r="308">
      <c r="A308" s="11" t="n"/>
      <c r="B308" s="12" t="n"/>
      <c r="C308" s="12" t="n"/>
      <c r="D308" s="12" t="n"/>
      <c r="E308" s="12" t="n"/>
      <c r="F308" s="13" t="n"/>
      <c r="G308" s="14" t="n"/>
      <c r="H308" s="15">
        <f>IF($F308="","",ROUND($F308*$G308,2))</f>
        <v/>
      </c>
      <c r="I308" s="14" t="n"/>
      <c r="J308" s="15">
        <f>IF($F308="","",ROUND($H308*IF($I308="",1,$I308),2))</f>
        <v/>
      </c>
      <c r="K308" s="14" t="n"/>
      <c r="L308" s="15">
        <f>IF($F308="","",ROUND(($F308+$H308-$J308)*IF($K308="",1,$K308),2))</f>
        <v/>
      </c>
      <c r="M308">
        <f>IF(OR($A308="",$F308=""),"",IF(YEAR($A308)=Inicio!$C$6,ROUNDUP(MONTH($A308)/3,0),"Otro año"))</f>
        <v/>
      </c>
      <c r="N308">
        <f>IF(OR($A308="",$F308=""),"",IF(YEAR($A308)=Inicio!$C$6,MONTH($A308),""))</f>
        <v/>
      </c>
    </row>
    <row r="309">
      <c r="A309" s="11" t="n"/>
      <c r="B309" s="12" t="n"/>
      <c r="C309" s="12" t="n"/>
      <c r="D309" s="12" t="n"/>
      <c r="E309" s="12" t="n"/>
      <c r="F309" s="13" t="n"/>
      <c r="G309" s="14" t="n"/>
      <c r="H309" s="15">
        <f>IF($F309="","",ROUND($F309*$G309,2))</f>
        <v/>
      </c>
      <c r="I309" s="14" t="n"/>
      <c r="J309" s="15">
        <f>IF($F309="","",ROUND($H309*IF($I309="",1,$I309),2))</f>
        <v/>
      </c>
      <c r="K309" s="14" t="n"/>
      <c r="L309" s="15">
        <f>IF($F309="","",ROUND(($F309+$H309-$J309)*IF($K309="",1,$K309),2))</f>
        <v/>
      </c>
      <c r="M309">
        <f>IF(OR($A309="",$F309=""),"",IF(YEAR($A309)=Inicio!$C$6,ROUNDUP(MONTH($A309)/3,0),"Otro año"))</f>
        <v/>
      </c>
      <c r="N309">
        <f>IF(OR($A309="",$F309=""),"",IF(YEAR($A309)=Inicio!$C$6,MONTH($A309),""))</f>
        <v/>
      </c>
    </row>
    <row r="310">
      <c r="A310" s="11" t="n"/>
      <c r="B310" s="12" t="n"/>
      <c r="C310" s="12" t="n"/>
      <c r="D310" s="12" t="n"/>
      <c r="E310" s="12" t="n"/>
      <c r="F310" s="13" t="n"/>
      <c r="G310" s="14" t="n"/>
      <c r="H310" s="15">
        <f>IF($F310="","",ROUND($F310*$G310,2))</f>
        <v/>
      </c>
      <c r="I310" s="14" t="n"/>
      <c r="J310" s="15">
        <f>IF($F310="","",ROUND($H310*IF($I310="",1,$I310),2))</f>
        <v/>
      </c>
      <c r="K310" s="14" t="n"/>
      <c r="L310" s="15">
        <f>IF($F310="","",ROUND(($F310+$H310-$J310)*IF($K310="",1,$K310),2))</f>
        <v/>
      </c>
      <c r="M310">
        <f>IF(OR($A310="",$F310=""),"",IF(YEAR($A310)=Inicio!$C$6,ROUNDUP(MONTH($A310)/3,0),"Otro año"))</f>
        <v/>
      </c>
      <c r="N310">
        <f>IF(OR($A310="",$F310=""),"",IF(YEAR($A310)=Inicio!$C$6,MONTH($A310),""))</f>
        <v/>
      </c>
    </row>
    <row r="311">
      <c r="A311" s="11" t="n"/>
      <c r="B311" s="12" t="n"/>
      <c r="C311" s="12" t="n"/>
      <c r="D311" s="12" t="n"/>
      <c r="E311" s="12" t="n"/>
      <c r="F311" s="13" t="n"/>
      <c r="G311" s="14" t="n"/>
      <c r="H311" s="15">
        <f>IF($F311="","",ROUND($F311*$G311,2))</f>
        <v/>
      </c>
      <c r="I311" s="14" t="n"/>
      <c r="J311" s="15">
        <f>IF($F311="","",ROUND($H311*IF($I311="",1,$I311),2))</f>
        <v/>
      </c>
      <c r="K311" s="14" t="n"/>
      <c r="L311" s="15">
        <f>IF($F311="","",ROUND(($F311+$H311-$J311)*IF($K311="",1,$K311),2))</f>
        <v/>
      </c>
      <c r="M311">
        <f>IF(OR($A311="",$F311=""),"",IF(YEAR($A311)=Inicio!$C$6,ROUNDUP(MONTH($A311)/3,0),"Otro año"))</f>
        <v/>
      </c>
      <c r="N311">
        <f>IF(OR($A311="",$F311=""),"",IF(YEAR($A311)=Inicio!$C$6,MONTH($A311),""))</f>
        <v/>
      </c>
    </row>
    <row r="312">
      <c r="A312" s="11" t="n"/>
      <c r="B312" s="12" t="n"/>
      <c r="C312" s="12" t="n"/>
      <c r="D312" s="12" t="n"/>
      <c r="E312" s="12" t="n"/>
      <c r="F312" s="13" t="n"/>
      <c r="G312" s="14" t="n"/>
      <c r="H312" s="15">
        <f>IF($F312="","",ROUND($F312*$G312,2))</f>
        <v/>
      </c>
      <c r="I312" s="14" t="n"/>
      <c r="J312" s="15">
        <f>IF($F312="","",ROUND($H312*IF($I312="",1,$I312),2))</f>
        <v/>
      </c>
      <c r="K312" s="14" t="n"/>
      <c r="L312" s="15">
        <f>IF($F312="","",ROUND(($F312+$H312-$J312)*IF($K312="",1,$K312),2))</f>
        <v/>
      </c>
      <c r="M312">
        <f>IF(OR($A312="",$F312=""),"",IF(YEAR($A312)=Inicio!$C$6,ROUNDUP(MONTH($A312)/3,0),"Otro año"))</f>
        <v/>
      </c>
      <c r="N312">
        <f>IF(OR($A312="",$F312=""),"",IF(YEAR($A312)=Inicio!$C$6,MONTH($A312),""))</f>
        <v/>
      </c>
    </row>
    <row r="313">
      <c r="A313" s="11" t="n"/>
      <c r="B313" s="12" t="n"/>
      <c r="C313" s="12" t="n"/>
      <c r="D313" s="12" t="n"/>
      <c r="E313" s="12" t="n"/>
      <c r="F313" s="13" t="n"/>
      <c r="G313" s="14" t="n"/>
      <c r="H313" s="15">
        <f>IF($F313="","",ROUND($F313*$G313,2))</f>
        <v/>
      </c>
      <c r="I313" s="14" t="n"/>
      <c r="J313" s="15">
        <f>IF($F313="","",ROUND($H313*IF($I313="",1,$I313),2))</f>
        <v/>
      </c>
      <c r="K313" s="14" t="n"/>
      <c r="L313" s="15">
        <f>IF($F313="","",ROUND(($F313+$H313-$J313)*IF($K313="",1,$K313),2))</f>
        <v/>
      </c>
      <c r="M313">
        <f>IF(OR($A313="",$F313=""),"",IF(YEAR($A313)=Inicio!$C$6,ROUNDUP(MONTH($A313)/3,0),"Otro año"))</f>
        <v/>
      </c>
      <c r="N313">
        <f>IF(OR($A313="",$F313=""),"",IF(YEAR($A313)=Inicio!$C$6,MONTH($A313),""))</f>
        <v/>
      </c>
    </row>
    <row r="314">
      <c r="A314" s="11" t="n"/>
      <c r="B314" s="12" t="n"/>
      <c r="C314" s="12" t="n"/>
      <c r="D314" s="12" t="n"/>
      <c r="E314" s="12" t="n"/>
      <c r="F314" s="13" t="n"/>
      <c r="G314" s="14" t="n"/>
      <c r="H314" s="15">
        <f>IF($F314="","",ROUND($F314*$G314,2))</f>
        <v/>
      </c>
      <c r="I314" s="14" t="n"/>
      <c r="J314" s="15">
        <f>IF($F314="","",ROUND($H314*IF($I314="",1,$I314),2))</f>
        <v/>
      </c>
      <c r="K314" s="14" t="n"/>
      <c r="L314" s="15">
        <f>IF($F314="","",ROUND(($F314+$H314-$J314)*IF($K314="",1,$K314),2))</f>
        <v/>
      </c>
      <c r="M314">
        <f>IF(OR($A314="",$F314=""),"",IF(YEAR($A314)=Inicio!$C$6,ROUNDUP(MONTH($A314)/3,0),"Otro año"))</f>
        <v/>
      </c>
      <c r="N314">
        <f>IF(OR($A314="",$F314=""),"",IF(YEAR($A314)=Inicio!$C$6,MONTH($A314),""))</f>
        <v/>
      </c>
    </row>
    <row r="315">
      <c r="A315" s="11" t="n"/>
      <c r="B315" s="12" t="n"/>
      <c r="C315" s="12" t="n"/>
      <c r="D315" s="12" t="n"/>
      <c r="E315" s="12" t="n"/>
      <c r="F315" s="13" t="n"/>
      <c r="G315" s="14" t="n"/>
      <c r="H315" s="15">
        <f>IF($F315="","",ROUND($F315*$G315,2))</f>
        <v/>
      </c>
      <c r="I315" s="14" t="n"/>
      <c r="J315" s="15">
        <f>IF($F315="","",ROUND($H315*IF($I315="",1,$I315),2))</f>
        <v/>
      </c>
      <c r="K315" s="14" t="n"/>
      <c r="L315" s="15">
        <f>IF($F315="","",ROUND(($F315+$H315-$J315)*IF($K315="",1,$K315),2))</f>
        <v/>
      </c>
      <c r="M315">
        <f>IF(OR($A315="",$F315=""),"",IF(YEAR($A315)=Inicio!$C$6,ROUNDUP(MONTH($A315)/3,0),"Otro año"))</f>
        <v/>
      </c>
      <c r="N315">
        <f>IF(OR($A315="",$F315=""),"",IF(YEAR($A315)=Inicio!$C$6,MONTH($A315),""))</f>
        <v/>
      </c>
    </row>
    <row r="316">
      <c r="A316" s="11" t="n"/>
      <c r="B316" s="12" t="n"/>
      <c r="C316" s="12" t="n"/>
      <c r="D316" s="12" t="n"/>
      <c r="E316" s="12" t="n"/>
      <c r="F316" s="13" t="n"/>
      <c r="G316" s="14" t="n"/>
      <c r="H316" s="15">
        <f>IF($F316="","",ROUND($F316*$G316,2))</f>
        <v/>
      </c>
      <c r="I316" s="14" t="n"/>
      <c r="J316" s="15">
        <f>IF($F316="","",ROUND($H316*IF($I316="",1,$I316),2))</f>
        <v/>
      </c>
      <c r="K316" s="14" t="n"/>
      <c r="L316" s="15">
        <f>IF($F316="","",ROUND(($F316+$H316-$J316)*IF($K316="",1,$K316),2))</f>
        <v/>
      </c>
      <c r="M316">
        <f>IF(OR($A316="",$F316=""),"",IF(YEAR($A316)=Inicio!$C$6,ROUNDUP(MONTH($A316)/3,0),"Otro año"))</f>
        <v/>
      </c>
      <c r="N316">
        <f>IF(OR($A316="",$F316=""),"",IF(YEAR($A316)=Inicio!$C$6,MONTH($A316),""))</f>
        <v/>
      </c>
    </row>
    <row r="317">
      <c r="A317" s="11" t="n"/>
      <c r="B317" s="12" t="n"/>
      <c r="C317" s="12" t="n"/>
      <c r="D317" s="12" t="n"/>
      <c r="E317" s="12" t="n"/>
      <c r="F317" s="13" t="n"/>
      <c r="G317" s="14" t="n"/>
      <c r="H317" s="15">
        <f>IF($F317="","",ROUND($F317*$G317,2))</f>
        <v/>
      </c>
      <c r="I317" s="14" t="n"/>
      <c r="J317" s="15">
        <f>IF($F317="","",ROUND($H317*IF($I317="",1,$I317),2))</f>
        <v/>
      </c>
      <c r="K317" s="14" t="n"/>
      <c r="L317" s="15">
        <f>IF($F317="","",ROUND(($F317+$H317-$J317)*IF($K317="",1,$K317),2))</f>
        <v/>
      </c>
      <c r="M317">
        <f>IF(OR($A317="",$F317=""),"",IF(YEAR($A317)=Inicio!$C$6,ROUNDUP(MONTH($A317)/3,0),"Otro año"))</f>
        <v/>
      </c>
      <c r="N317">
        <f>IF(OR($A317="",$F317=""),"",IF(YEAR($A317)=Inicio!$C$6,MONTH($A317),""))</f>
        <v/>
      </c>
    </row>
    <row r="318">
      <c r="A318" s="11" t="n"/>
      <c r="B318" s="12" t="n"/>
      <c r="C318" s="12" t="n"/>
      <c r="D318" s="12" t="n"/>
      <c r="E318" s="12" t="n"/>
      <c r="F318" s="13" t="n"/>
      <c r="G318" s="14" t="n"/>
      <c r="H318" s="15">
        <f>IF($F318="","",ROUND($F318*$G318,2))</f>
        <v/>
      </c>
      <c r="I318" s="14" t="n"/>
      <c r="J318" s="15">
        <f>IF($F318="","",ROUND($H318*IF($I318="",1,$I318),2))</f>
        <v/>
      </c>
      <c r="K318" s="14" t="n"/>
      <c r="L318" s="15">
        <f>IF($F318="","",ROUND(($F318+$H318-$J318)*IF($K318="",1,$K318),2))</f>
        <v/>
      </c>
      <c r="M318">
        <f>IF(OR($A318="",$F318=""),"",IF(YEAR($A318)=Inicio!$C$6,ROUNDUP(MONTH($A318)/3,0),"Otro año"))</f>
        <v/>
      </c>
      <c r="N318">
        <f>IF(OR($A318="",$F318=""),"",IF(YEAR($A318)=Inicio!$C$6,MONTH($A318),""))</f>
        <v/>
      </c>
    </row>
    <row r="319">
      <c r="A319" s="11" t="n"/>
      <c r="B319" s="12" t="n"/>
      <c r="C319" s="12" t="n"/>
      <c r="D319" s="12" t="n"/>
      <c r="E319" s="12" t="n"/>
      <c r="F319" s="13" t="n"/>
      <c r="G319" s="14" t="n"/>
      <c r="H319" s="15">
        <f>IF($F319="","",ROUND($F319*$G319,2))</f>
        <v/>
      </c>
      <c r="I319" s="14" t="n"/>
      <c r="J319" s="15">
        <f>IF($F319="","",ROUND($H319*IF($I319="",1,$I319),2))</f>
        <v/>
      </c>
      <c r="K319" s="14" t="n"/>
      <c r="L319" s="15">
        <f>IF($F319="","",ROUND(($F319+$H319-$J319)*IF($K319="",1,$K319),2))</f>
        <v/>
      </c>
      <c r="M319">
        <f>IF(OR($A319="",$F319=""),"",IF(YEAR($A319)=Inicio!$C$6,ROUNDUP(MONTH($A319)/3,0),"Otro año"))</f>
        <v/>
      </c>
      <c r="N319">
        <f>IF(OR($A319="",$F319=""),"",IF(YEAR($A319)=Inicio!$C$6,MONTH($A319),""))</f>
        <v/>
      </c>
    </row>
    <row r="320">
      <c r="A320" s="11" t="n"/>
      <c r="B320" s="12" t="n"/>
      <c r="C320" s="12" t="n"/>
      <c r="D320" s="12" t="n"/>
      <c r="E320" s="12" t="n"/>
      <c r="F320" s="13" t="n"/>
      <c r="G320" s="14" t="n"/>
      <c r="H320" s="15">
        <f>IF($F320="","",ROUND($F320*$G320,2))</f>
        <v/>
      </c>
      <c r="I320" s="14" t="n"/>
      <c r="J320" s="15">
        <f>IF($F320="","",ROUND($H320*IF($I320="",1,$I320),2))</f>
        <v/>
      </c>
      <c r="K320" s="14" t="n"/>
      <c r="L320" s="15">
        <f>IF($F320="","",ROUND(($F320+$H320-$J320)*IF($K320="",1,$K320),2))</f>
        <v/>
      </c>
      <c r="M320">
        <f>IF(OR($A320="",$F320=""),"",IF(YEAR($A320)=Inicio!$C$6,ROUNDUP(MONTH($A320)/3,0),"Otro año"))</f>
        <v/>
      </c>
      <c r="N320">
        <f>IF(OR($A320="",$F320=""),"",IF(YEAR($A320)=Inicio!$C$6,MONTH($A320),""))</f>
        <v/>
      </c>
    </row>
    <row r="321">
      <c r="A321" s="11" t="n"/>
      <c r="B321" s="12" t="n"/>
      <c r="C321" s="12" t="n"/>
      <c r="D321" s="12" t="n"/>
      <c r="E321" s="12" t="n"/>
      <c r="F321" s="13" t="n"/>
      <c r="G321" s="14" t="n"/>
      <c r="H321" s="15">
        <f>IF($F321="","",ROUND($F321*$G321,2))</f>
        <v/>
      </c>
      <c r="I321" s="14" t="n"/>
      <c r="J321" s="15">
        <f>IF($F321="","",ROUND($H321*IF($I321="",1,$I321),2))</f>
        <v/>
      </c>
      <c r="K321" s="14" t="n"/>
      <c r="L321" s="15">
        <f>IF($F321="","",ROUND(($F321+$H321-$J321)*IF($K321="",1,$K321),2))</f>
        <v/>
      </c>
      <c r="M321">
        <f>IF(OR($A321="",$F321=""),"",IF(YEAR($A321)=Inicio!$C$6,ROUNDUP(MONTH($A321)/3,0),"Otro año"))</f>
        <v/>
      </c>
      <c r="N321">
        <f>IF(OR($A321="",$F321=""),"",IF(YEAR($A321)=Inicio!$C$6,MONTH($A321),""))</f>
        <v/>
      </c>
    </row>
    <row r="322">
      <c r="A322" s="11" t="n"/>
      <c r="B322" s="12" t="n"/>
      <c r="C322" s="12" t="n"/>
      <c r="D322" s="12" t="n"/>
      <c r="E322" s="12" t="n"/>
      <c r="F322" s="13" t="n"/>
      <c r="G322" s="14" t="n"/>
      <c r="H322" s="15">
        <f>IF($F322="","",ROUND($F322*$G322,2))</f>
        <v/>
      </c>
      <c r="I322" s="14" t="n"/>
      <c r="J322" s="15">
        <f>IF($F322="","",ROUND($H322*IF($I322="",1,$I322),2))</f>
        <v/>
      </c>
      <c r="K322" s="14" t="n"/>
      <c r="L322" s="15">
        <f>IF($F322="","",ROUND(($F322+$H322-$J322)*IF($K322="",1,$K322),2))</f>
        <v/>
      </c>
      <c r="M322">
        <f>IF(OR($A322="",$F322=""),"",IF(YEAR($A322)=Inicio!$C$6,ROUNDUP(MONTH($A322)/3,0),"Otro año"))</f>
        <v/>
      </c>
      <c r="N322">
        <f>IF(OR($A322="",$F322=""),"",IF(YEAR($A322)=Inicio!$C$6,MONTH($A322),""))</f>
        <v/>
      </c>
    </row>
    <row r="323">
      <c r="A323" s="11" t="n"/>
      <c r="B323" s="12" t="n"/>
      <c r="C323" s="12" t="n"/>
      <c r="D323" s="12" t="n"/>
      <c r="E323" s="12" t="n"/>
      <c r="F323" s="13" t="n"/>
      <c r="G323" s="14" t="n"/>
      <c r="H323" s="15">
        <f>IF($F323="","",ROUND($F323*$G323,2))</f>
        <v/>
      </c>
      <c r="I323" s="14" t="n"/>
      <c r="J323" s="15">
        <f>IF($F323="","",ROUND($H323*IF($I323="",1,$I323),2))</f>
        <v/>
      </c>
      <c r="K323" s="14" t="n"/>
      <c r="L323" s="15">
        <f>IF($F323="","",ROUND(($F323+$H323-$J323)*IF($K323="",1,$K323),2))</f>
        <v/>
      </c>
      <c r="M323">
        <f>IF(OR($A323="",$F323=""),"",IF(YEAR($A323)=Inicio!$C$6,ROUNDUP(MONTH($A323)/3,0),"Otro año"))</f>
        <v/>
      </c>
      <c r="N323">
        <f>IF(OR($A323="",$F323=""),"",IF(YEAR($A323)=Inicio!$C$6,MONTH($A323),""))</f>
        <v/>
      </c>
    </row>
    <row r="324">
      <c r="A324" s="11" t="n"/>
      <c r="B324" s="12" t="n"/>
      <c r="C324" s="12" t="n"/>
      <c r="D324" s="12" t="n"/>
      <c r="E324" s="12" t="n"/>
      <c r="F324" s="13" t="n"/>
      <c r="G324" s="14" t="n"/>
      <c r="H324" s="15">
        <f>IF($F324="","",ROUND($F324*$G324,2))</f>
        <v/>
      </c>
      <c r="I324" s="14" t="n"/>
      <c r="J324" s="15">
        <f>IF($F324="","",ROUND($H324*IF($I324="",1,$I324),2))</f>
        <v/>
      </c>
      <c r="K324" s="14" t="n"/>
      <c r="L324" s="15">
        <f>IF($F324="","",ROUND(($F324+$H324-$J324)*IF($K324="",1,$K324),2))</f>
        <v/>
      </c>
      <c r="M324">
        <f>IF(OR($A324="",$F324=""),"",IF(YEAR($A324)=Inicio!$C$6,ROUNDUP(MONTH($A324)/3,0),"Otro año"))</f>
        <v/>
      </c>
      <c r="N324">
        <f>IF(OR($A324="",$F324=""),"",IF(YEAR($A324)=Inicio!$C$6,MONTH($A324),""))</f>
        <v/>
      </c>
    </row>
    <row r="325">
      <c r="A325" s="11" t="n"/>
      <c r="B325" s="12" t="n"/>
      <c r="C325" s="12" t="n"/>
      <c r="D325" s="12" t="n"/>
      <c r="E325" s="12" t="n"/>
      <c r="F325" s="13" t="n"/>
      <c r="G325" s="14" t="n"/>
      <c r="H325" s="15">
        <f>IF($F325="","",ROUND($F325*$G325,2))</f>
        <v/>
      </c>
      <c r="I325" s="14" t="n"/>
      <c r="J325" s="15">
        <f>IF($F325="","",ROUND($H325*IF($I325="",1,$I325),2))</f>
        <v/>
      </c>
      <c r="K325" s="14" t="n"/>
      <c r="L325" s="15">
        <f>IF($F325="","",ROUND(($F325+$H325-$J325)*IF($K325="",1,$K325),2))</f>
        <v/>
      </c>
      <c r="M325">
        <f>IF(OR($A325="",$F325=""),"",IF(YEAR($A325)=Inicio!$C$6,ROUNDUP(MONTH($A325)/3,0),"Otro año"))</f>
        <v/>
      </c>
      <c r="N325">
        <f>IF(OR($A325="",$F325=""),"",IF(YEAR($A325)=Inicio!$C$6,MONTH($A325),""))</f>
        <v/>
      </c>
    </row>
    <row r="326">
      <c r="A326" s="11" t="n"/>
      <c r="B326" s="12" t="n"/>
      <c r="C326" s="12" t="n"/>
      <c r="D326" s="12" t="n"/>
      <c r="E326" s="12" t="n"/>
      <c r="F326" s="13" t="n"/>
      <c r="G326" s="14" t="n"/>
      <c r="H326" s="15">
        <f>IF($F326="","",ROUND($F326*$G326,2))</f>
        <v/>
      </c>
      <c r="I326" s="14" t="n"/>
      <c r="J326" s="15">
        <f>IF($F326="","",ROUND($H326*IF($I326="",1,$I326),2))</f>
        <v/>
      </c>
      <c r="K326" s="14" t="n"/>
      <c r="L326" s="15">
        <f>IF($F326="","",ROUND(($F326+$H326-$J326)*IF($K326="",1,$K326),2))</f>
        <v/>
      </c>
      <c r="M326">
        <f>IF(OR($A326="",$F326=""),"",IF(YEAR($A326)=Inicio!$C$6,ROUNDUP(MONTH($A326)/3,0),"Otro año"))</f>
        <v/>
      </c>
      <c r="N326">
        <f>IF(OR($A326="",$F326=""),"",IF(YEAR($A326)=Inicio!$C$6,MONTH($A326),""))</f>
        <v/>
      </c>
    </row>
    <row r="327">
      <c r="A327" s="11" t="n"/>
      <c r="B327" s="12" t="n"/>
      <c r="C327" s="12" t="n"/>
      <c r="D327" s="12" t="n"/>
      <c r="E327" s="12" t="n"/>
      <c r="F327" s="13" t="n"/>
      <c r="G327" s="14" t="n"/>
      <c r="H327" s="15">
        <f>IF($F327="","",ROUND($F327*$G327,2))</f>
        <v/>
      </c>
      <c r="I327" s="14" t="n"/>
      <c r="J327" s="15">
        <f>IF($F327="","",ROUND($H327*IF($I327="",1,$I327),2))</f>
        <v/>
      </c>
      <c r="K327" s="14" t="n"/>
      <c r="L327" s="15">
        <f>IF($F327="","",ROUND(($F327+$H327-$J327)*IF($K327="",1,$K327),2))</f>
        <v/>
      </c>
      <c r="M327">
        <f>IF(OR($A327="",$F327=""),"",IF(YEAR($A327)=Inicio!$C$6,ROUNDUP(MONTH($A327)/3,0),"Otro año"))</f>
        <v/>
      </c>
      <c r="N327">
        <f>IF(OR($A327="",$F327=""),"",IF(YEAR($A327)=Inicio!$C$6,MONTH($A327),""))</f>
        <v/>
      </c>
    </row>
    <row r="328">
      <c r="A328" s="11" t="n"/>
      <c r="B328" s="12" t="n"/>
      <c r="C328" s="12" t="n"/>
      <c r="D328" s="12" t="n"/>
      <c r="E328" s="12" t="n"/>
      <c r="F328" s="13" t="n"/>
      <c r="G328" s="14" t="n"/>
      <c r="H328" s="15">
        <f>IF($F328="","",ROUND($F328*$G328,2))</f>
        <v/>
      </c>
      <c r="I328" s="14" t="n"/>
      <c r="J328" s="15">
        <f>IF($F328="","",ROUND($H328*IF($I328="",1,$I328),2))</f>
        <v/>
      </c>
      <c r="K328" s="14" t="n"/>
      <c r="L328" s="15">
        <f>IF($F328="","",ROUND(($F328+$H328-$J328)*IF($K328="",1,$K328),2))</f>
        <v/>
      </c>
      <c r="M328">
        <f>IF(OR($A328="",$F328=""),"",IF(YEAR($A328)=Inicio!$C$6,ROUNDUP(MONTH($A328)/3,0),"Otro año"))</f>
        <v/>
      </c>
      <c r="N328">
        <f>IF(OR($A328="",$F328=""),"",IF(YEAR($A328)=Inicio!$C$6,MONTH($A328),""))</f>
        <v/>
      </c>
    </row>
    <row r="329">
      <c r="A329" s="11" t="n"/>
      <c r="B329" s="12" t="n"/>
      <c r="C329" s="12" t="n"/>
      <c r="D329" s="12" t="n"/>
      <c r="E329" s="12" t="n"/>
      <c r="F329" s="13" t="n"/>
      <c r="G329" s="14" t="n"/>
      <c r="H329" s="15">
        <f>IF($F329="","",ROUND($F329*$G329,2))</f>
        <v/>
      </c>
      <c r="I329" s="14" t="n"/>
      <c r="J329" s="15">
        <f>IF($F329="","",ROUND($H329*IF($I329="",1,$I329),2))</f>
        <v/>
      </c>
      <c r="K329" s="14" t="n"/>
      <c r="L329" s="15">
        <f>IF($F329="","",ROUND(($F329+$H329-$J329)*IF($K329="",1,$K329),2))</f>
        <v/>
      </c>
      <c r="M329">
        <f>IF(OR($A329="",$F329=""),"",IF(YEAR($A329)=Inicio!$C$6,ROUNDUP(MONTH($A329)/3,0),"Otro año"))</f>
        <v/>
      </c>
      <c r="N329">
        <f>IF(OR($A329="",$F329=""),"",IF(YEAR($A329)=Inicio!$C$6,MONTH($A329),""))</f>
        <v/>
      </c>
    </row>
    <row r="330">
      <c r="A330" s="11" t="n"/>
      <c r="B330" s="12" t="n"/>
      <c r="C330" s="12" t="n"/>
      <c r="D330" s="12" t="n"/>
      <c r="E330" s="12" t="n"/>
      <c r="F330" s="13" t="n"/>
      <c r="G330" s="14" t="n"/>
      <c r="H330" s="15">
        <f>IF($F330="","",ROUND($F330*$G330,2))</f>
        <v/>
      </c>
      <c r="I330" s="14" t="n"/>
      <c r="J330" s="15">
        <f>IF($F330="","",ROUND($H330*IF($I330="",1,$I330),2))</f>
        <v/>
      </c>
      <c r="K330" s="14" t="n"/>
      <c r="L330" s="15">
        <f>IF($F330="","",ROUND(($F330+$H330-$J330)*IF($K330="",1,$K330),2))</f>
        <v/>
      </c>
      <c r="M330">
        <f>IF(OR($A330="",$F330=""),"",IF(YEAR($A330)=Inicio!$C$6,ROUNDUP(MONTH($A330)/3,0),"Otro año"))</f>
        <v/>
      </c>
      <c r="N330">
        <f>IF(OR($A330="",$F330=""),"",IF(YEAR($A330)=Inicio!$C$6,MONTH($A330),""))</f>
        <v/>
      </c>
    </row>
    <row r="331">
      <c r="A331" s="11" t="n"/>
      <c r="B331" s="12" t="n"/>
      <c r="C331" s="12" t="n"/>
      <c r="D331" s="12" t="n"/>
      <c r="E331" s="12" t="n"/>
      <c r="F331" s="13" t="n"/>
      <c r="G331" s="14" t="n"/>
      <c r="H331" s="15">
        <f>IF($F331="","",ROUND($F331*$G331,2))</f>
        <v/>
      </c>
      <c r="I331" s="14" t="n"/>
      <c r="J331" s="15">
        <f>IF($F331="","",ROUND($H331*IF($I331="",1,$I331),2))</f>
        <v/>
      </c>
      <c r="K331" s="14" t="n"/>
      <c r="L331" s="15">
        <f>IF($F331="","",ROUND(($F331+$H331-$J331)*IF($K331="",1,$K331),2))</f>
        <v/>
      </c>
      <c r="M331">
        <f>IF(OR($A331="",$F331=""),"",IF(YEAR($A331)=Inicio!$C$6,ROUNDUP(MONTH($A331)/3,0),"Otro año"))</f>
        <v/>
      </c>
      <c r="N331">
        <f>IF(OR($A331="",$F331=""),"",IF(YEAR($A331)=Inicio!$C$6,MONTH($A331),""))</f>
        <v/>
      </c>
    </row>
    <row r="332">
      <c r="A332" s="11" t="n"/>
      <c r="B332" s="12" t="n"/>
      <c r="C332" s="12" t="n"/>
      <c r="D332" s="12" t="n"/>
      <c r="E332" s="12" t="n"/>
      <c r="F332" s="13" t="n"/>
      <c r="G332" s="14" t="n"/>
      <c r="H332" s="15">
        <f>IF($F332="","",ROUND($F332*$G332,2))</f>
        <v/>
      </c>
      <c r="I332" s="14" t="n"/>
      <c r="J332" s="15">
        <f>IF($F332="","",ROUND($H332*IF($I332="",1,$I332),2))</f>
        <v/>
      </c>
      <c r="K332" s="14" t="n"/>
      <c r="L332" s="15">
        <f>IF($F332="","",ROUND(($F332+$H332-$J332)*IF($K332="",1,$K332),2))</f>
        <v/>
      </c>
      <c r="M332">
        <f>IF(OR($A332="",$F332=""),"",IF(YEAR($A332)=Inicio!$C$6,ROUNDUP(MONTH($A332)/3,0),"Otro año"))</f>
        <v/>
      </c>
      <c r="N332">
        <f>IF(OR($A332="",$F332=""),"",IF(YEAR($A332)=Inicio!$C$6,MONTH($A332),""))</f>
        <v/>
      </c>
    </row>
    <row r="333">
      <c r="A333" s="11" t="n"/>
      <c r="B333" s="12" t="n"/>
      <c r="C333" s="12" t="n"/>
      <c r="D333" s="12" t="n"/>
      <c r="E333" s="12" t="n"/>
      <c r="F333" s="13" t="n"/>
      <c r="G333" s="14" t="n"/>
      <c r="H333" s="15">
        <f>IF($F333="","",ROUND($F333*$G333,2))</f>
        <v/>
      </c>
      <c r="I333" s="14" t="n"/>
      <c r="J333" s="15">
        <f>IF($F333="","",ROUND($H333*IF($I333="",1,$I333),2))</f>
        <v/>
      </c>
      <c r="K333" s="14" t="n"/>
      <c r="L333" s="15">
        <f>IF($F333="","",ROUND(($F333+$H333-$J333)*IF($K333="",1,$K333),2))</f>
        <v/>
      </c>
      <c r="M333">
        <f>IF(OR($A333="",$F333=""),"",IF(YEAR($A333)=Inicio!$C$6,ROUNDUP(MONTH($A333)/3,0),"Otro año"))</f>
        <v/>
      </c>
      <c r="N333">
        <f>IF(OR($A333="",$F333=""),"",IF(YEAR($A333)=Inicio!$C$6,MONTH($A333),""))</f>
        <v/>
      </c>
    </row>
    <row r="334">
      <c r="A334" s="11" t="n"/>
      <c r="B334" s="12" t="n"/>
      <c r="C334" s="12" t="n"/>
      <c r="D334" s="12" t="n"/>
      <c r="E334" s="12" t="n"/>
      <c r="F334" s="13" t="n"/>
      <c r="G334" s="14" t="n"/>
      <c r="H334" s="15">
        <f>IF($F334="","",ROUND($F334*$G334,2))</f>
        <v/>
      </c>
      <c r="I334" s="14" t="n"/>
      <c r="J334" s="15">
        <f>IF($F334="","",ROUND($H334*IF($I334="",1,$I334),2))</f>
        <v/>
      </c>
      <c r="K334" s="14" t="n"/>
      <c r="L334" s="15">
        <f>IF($F334="","",ROUND(($F334+$H334-$J334)*IF($K334="",1,$K334),2))</f>
        <v/>
      </c>
      <c r="M334">
        <f>IF(OR($A334="",$F334=""),"",IF(YEAR($A334)=Inicio!$C$6,ROUNDUP(MONTH($A334)/3,0),"Otro año"))</f>
        <v/>
      </c>
      <c r="N334">
        <f>IF(OR($A334="",$F334=""),"",IF(YEAR($A334)=Inicio!$C$6,MONTH($A334),""))</f>
        <v/>
      </c>
    </row>
    <row r="335">
      <c r="A335" s="11" t="n"/>
      <c r="B335" s="12" t="n"/>
      <c r="C335" s="12" t="n"/>
      <c r="D335" s="12" t="n"/>
      <c r="E335" s="12" t="n"/>
      <c r="F335" s="13" t="n"/>
      <c r="G335" s="14" t="n"/>
      <c r="H335" s="15">
        <f>IF($F335="","",ROUND($F335*$G335,2))</f>
        <v/>
      </c>
      <c r="I335" s="14" t="n"/>
      <c r="J335" s="15">
        <f>IF($F335="","",ROUND($H335*IF($I335="",1,$I335),2))</f>
        <v/>
      </c>
      <c r="K335" s="14" t="n"/>
      <c r="L335" s="15">
        <f>IF($F335="","",ROUND(($F335+$H335-$J335)*IF($K335="",1,$K335),2))</f>
        <v/>
      </c>
      <c r="M335">
        <f>IF(OR($A335="",$F335=""),"",IF(YEAR($A335)=Inicio!$C$6,ROUNDUP(MONTH($A335)/3,0),"Otro año"))</f>
        <v/>
      </c>
      <c r="N335">
        <f>IF(OR($A335="",$F335=""),"",IF(YEAR($A335)=Inicio!$C$6,MONTH($A335),""))</f>
        <v/>
      </c>
    </row>
    <row r="336">
      <c r="A336" s="11" t="n"/>
      <c r="B336" s="12" t="n"/>
      <c r="C336" s="12" t="n"/>
      <c r="D336" s="12" t="n"/>
      <c r="E336" s="12" t="n"/>
      <c r="F336" s="13" t="n"/>
      <c r="G336" s="14" t="n"/>
      <c r="H336" s="15">
        <f>IF($F336="","",ROUND($F336*$G336,2))</f>
        <v/>
      </c>
      <c r="I336" s="14" t="n"/>
      <c r="J336" s="15">
        <f>IF($F336="","",ROUND($H336*IF($I336="",1,$I336),2))</f>
        <v/>
      </c>
      <c r="K336" s="14" t="n"/>
      <c r="L336" s="15">
        <f>IF($F336="","",ROUND(($F336+$H336-$J336)*IF($K336="",1,$K336),2))</f>
        <v/>
      </c>
      <c r="M336">
        <f>IF(OR($A336="",$F336=""),"",IF(YEAR($A336)=Inicio!$C$6,ROUNDUP(MONTH($A336)/3,0),"Otro año"))</f>
        <v/>
      </c>
      <c r="N336">
        <f>IF(OR($A336="",$F336=""),"",IF(YEAR($A336)=Inicio!$C$6,MONTH($A336),""))</f>
        <v/>
      </c>
    </row>
    <row r="337">
      <c r="A337" s="11" t="n"/>
      <c r="B337" s="12" t="n"/>
      <c r="C337" s="12" t="n"/>
      <c r="D337" s="12" t="n"/>
      <c r="E337" s="12" t="n"/>
      <c r="F337" s="13" t="n"/>
      <c r="G337" s="14" t="n"/>
      <c r="H337" s="15">
        <f>IF($F337="","",ROUND($F337*$G337,2))</f>
        <v/>
      </c>
      <c r="I337" s="14" t="n"/>
      <c r="J337" s="15">
        <f>IF($F337="","",ROUND($H337*IF($I337="",1,$I337),2))</f>
        <v/>
      </c>
      <c r="K337" s="14" t="n"/>
      <c r="L337" s="15">
        <f>IF($F337="","",ROUND(($F337+$H337-$J337)*IF($K337="",1,$K337),2))</f>
        <v/>
      </c>
      <c r="M337">
        <f>IF(OR($A337="",$F337=""),"",IF(YEAR($A337)=Inicio!$C$6,ROUNDUP(MONTH($A337)/3,0),"Otro año"))</f>
        <v/>
      </c>
      <c r="N337">
        <f>IF(OR($A337="",$F337=""),"",IF(YEAR($A337)=Inicio!$C$6,MONTH($A337),""))</f>
        <v/>
      </c>
    </row>
    <row r="338">
      <c r="A338" s="11" t="n"/>
      <c r="B338" s="12" t="n"/>
      <c r="C338" s="12" t="n"/>
      <c r="D338" s="12" t="n"/>
      <c r="E338" s="12" t="n"/>
      <c r="F338" s="13" t="n"/>
      <c r="G338" s="14" t="n"/>
      <c r="H338" s="15">
        <f>IF($F338="","",ROUND($F338*$G338,2))</f>
        <v/>
      </c>
      <c r="I338" s="14" t="n"/>
      <c r="J338" s="15">
        <f>IF($F338="","",ROUND($H338*IF($I338="",1,$I338),2))</f>
        <v/>
      </c>
      <c r="K338" s="14" t="n"/>
      <c r="L338" s="15">
        <f>IF($F338="","",ROUND(($F338+$H338-$J338)*IF($K338="",1,$K338),2))</f>
        <v/>
      </c>
      <c r="M338">
        <f>IF(OR($A338="",$F338=""),"",IF(YEAR($A338)=Inicio!$C$6,ROUNDUP(MONTH($A338)/3,0),"Otro año"))</f>
        <v/>
      </c>
      <c r="N338">
        <f>IF(OR($A338="",$F338=""),"",IF(YEAR($A338)=Inicio!$C$6,MONTH($A338),""))</f>
        <v/>
      </c>
    </row>
    <row r="339">
      <c r="A339" s="11" t="n"/>
      <c r="B339" s="12" t="n"/>
      <c r="C339" s="12" t="n"/>
      <c r="D339" s="12" t="n"/>
      <c r="E339" s="12" t="n"/>
      <c r="F339" s="13" t="n"/>
      <c r="G339" s="14" t="n"/>
      <c r="H339" s="15">
        <f>IF($F339="","",ROUND($F339*$G339,2))</f>
        <v/>
      </c>
      <c r="I339" s="14" t="n"/>
      <c r="J339" s="15">
        <f>IF($F339="","",ROUND($H339*IF($I339="",1,$I339),2))</f>
        <v/>
      </c>
      <c r="K339" s="14" t="n"/>
      <c r="L339" s="15">
        <f>IF($F339="","",ROUND(($F339+$H339-$J339)*IF($K339="",1,$K339),2))</f>
        <v/>
      </c>
      <c r="M339">
        <f>IF(OR($A339="",$F339=""),"",IF(YEAR($A339)=Inicio!$C$6,ROUNDUP(MONTH($A339)/3,0),"Otro año"))</f>
        <v/>
      </c>
      <c r="N339">
        <f>IF(OR($A339="",$F339=""),"",IF(YEAR($A339)=Inicio!$C$6,MONTH($A339),""))</f>
        <v/>
      </c>
    </row>
    <row r="340">
      <c r="A340" s="11" t="n"/>
      <c r="B340" s="12" t="n"/>
      <c r="C340" s="12" t="n"/>
      <c r="D340" s="12" t="n"/>
      <c r="E340" s="12" t="n"/>
      <c r="F340" s="13" t="n"/>
      <c r="G340" s="14" t="n"/>
      <c r="H340" s="15">
        <f>IF($F340="","",ROUND($F340*$G340,2))</f>
        <v/>
      </c>
      <c r="I340" s="14" t="n"/>
      <c r="J340" s="15">
        <f>IF($F340="","",ROUND($H340*IF($I340="",1,$I340),2))</f>
        <v/>
      </c>
      <c r="K340" s="14" t="n"/>
      <c r="L340" s="15">
        <f>IF($F340="","",ROUND(($F340+$H340-$J340)*IF($K340="",1,$K340),2))</f>
        <v/>
      </c>
      <c r="M340">
        <f>IF(OR($A340="",$F340=""),"",IF(YEAR($A340)=Inicio!$C$6,ROUNDUP(MONTH($A340)/3,0),"Otro año"))</f>
        <v/>
      </c>
      <c r="N340">
        <f>IF(OR($A340="",$F340=""),"",IF(YEAR($A340)=Inicio!$C$6,MONTH($A340),""))</f>
        <v/>
      </c>
    </row>
    <row r="341">
      <c r="A341" s="11" t="n"/>
      <c r="B341" s="12" t="n"/>
      <c r="C341" s="12" t="n"/>
      <c r="D341" s="12" t="n"/>
      <c r="E341" s="12" t="n"/>
      <c r="F341" s="13" t="n"/>
      <c r="G341" s="14" t="n"/>
      <c r="H341" s="15">
        <f>IF($F341="","",ROUND($F341*$G341,2))</f>
        <v/>
      </c>
      <c r="I341" s="14" t="n"/>
      <c r="J341" s="15">
        <f>IF($F341="","",ROUND($H341*IF($I341="",1,$I341),2))</f>
        <v/>
      </c>
      <c r="K341" s="14" t="n"/>
      <c r="L341" s="15">
        <f>IF($F341="","",ROUND(($F341+$H341-$J341)*IF($K341="",1,$K341),2))</f>
        <v/>
      </c>
      <c r="M341">
        <f>IF(OR($A341="",$F341=""),"",IF(YEAR($A341)=Inicio!$C$6,ROUNDUP(MONTH($A341)/3,0),"Otro año"))</f>
        <v/>
      </c>
      <c r="N341">
        <f>IF(OR($A341="",$F341=""),"",IF(YEAR($A341)=Inicio!$C$6,MONTH($A341),""))</f>
        <v/>
      </c>
    </row>
    <row r="342">
      <c r="A342" s="11" t="n"/>
      <c r="B342" s="12" t="n"/>
      <c r="C342" s="12" t="n"/>
      <c r="D342" s="12" t="n"/>
      <c r="E342" s="12" t="n"/>
      <c r="F342" s="13" t="n"/>
      <c r="G342" s="14" t="n"/>
      <c r="H342" s="15">
        <f>IF($F342="","",ROUND($F342*$G342,2))</f>
        <v/>
      </c>
      <c r="I342" s="14" t="n"/>
      <c r="J342" s="15">
        <f>IF($F342="","",ROUND($H342*IF($I342="",1,$I342),2))</f>
        <v/>
      </c>
      <c r="K342" s="14" t="n"/>
      <c r="L342" s="15">
        <f>IF($F342="","",ROUND(($F342+$H342-$J342)*IF($K342="",1,$K342),2))</f>
        <v/>
      </c>
      <c r="M342">
        <f>IF(OR($A342="",$F342=""),"",IF(YEAR($A342)=Inicio!$C$6,ROUNDUP(MONTH($A342)/3,0),"Otro año"))</f>
        <v/>
      </c>
      <c r="N342">
        <f>IF(OR($A342="",$F342=""),"",IF(YEAR($A342)=Inicio!$C$6,MONTH($A342),""))</f>
        <v/>
      </c>
    </row>
    <row r="343">
      <c r="A343" s="11" t="n"/>
      <c r="B343" s="12" t="n"/>
      <c r="C343" s="12" t="n"/>
      <c r="D343" s="12" t="n"/>
      <c r="E343" s="12" t="n"/>
      <c r="F343" s="13" t="n"/>
      <c r="G343" s="14" t="n"/>
      <c r="H343" s="15">
        <f>IF($F343="","",ROUND($F343*$G343,2))</f>
        <v/>
      </c>
      <c r="I343" s="14" t="n"/>
      <c r="J343" s="15">
        <f>IF($F343="","",ROUND($H343*IF($I343="",1,$I343),2))</f>
        <v/>
      </c>
      <c r="K343" s="14" t="n"/>
      <c r="L343" s="15">
        <f>IF($F343="","",ROUND(($F343+$H343-$J343)*IF($K343="",1,$K343),2))</f>
        <v/>
      </c>
      <c r="M343">
        <f>IF(OR($A343="",$F343=""),"",IF(YEAR($A343)=Inicio!$C$6,ROUNDUP(MONTH($A343)/3,0),"Otro año"))</f>
        <v/>
      </c>
      <c r="N343">
        <f>IF(OR($A343="",$F343=""),"",IF(YEAR($A343)=Inicio!$C$6,MONTH($A343),""))</f>
        <v/>
      </c>
    </row>
    <row r="344">
      <c r="A344" s="11" t="n"/>
      <c r="B344" s="12" t="n"/>
      <c r="C344" s="12" t="n"/>
      <c r="D344" s="12" t="n"/>
      <c r="E344" s="12" t="n"/>
      <c r="F344" s="13" t="n"/>
      <c r="G344" s="14" t="n"/>
      <c r="H344" s="15">
        <f>IF($F344="","",ROUND($F344*$G344,2))</f>
        <v/>
      </c>
      <c r="I344" s="14" t="n"/>
      <c r="J344" s="15">
        <f>IF($F344="","",ROUND($H344*IF($I344="",1,$I344),2))</f>
        <v/>
      </c>
      <c r="K344" s="14" t="n"/>
      <c r="L344" s="15">
        <f>IF($F344="","",ROUND(($F344+$H344-$J344)*IF($K344="",1,$K344),2))</f>
        <v/>
      </c>
      <c r="M344">
        <f>IF(OR($A344="",$F344=""),"",IF(YEAR($A344)=Inicio!$C$6,ROUNDUP(MONTH($A344)/3,0),"Otro año"))</f>
        <v/>
      </c>
      <c r="N344">
        <f>IF(OR($A344="",$F344=""),"",IF(YEAR($A344)=Inicio!$C$6,MONTH($A344),""))</f>
        <v/>
      </c>
    </row>
    <row r="345">
      <c r="A345" s="11" t="n"/>
      <c r="B345" s="12" t="n"/>
      <c r="C345" s="12" t="n"/>
      <c r="D345" s="12" t="n"/>
      <c r="E345" s="12" t="n"/>
      <c r="F345" s="13" t="n"/>
      <c r="G345" s="14" t="n"/>
      <c r="H345" s="15">
        <f>IF($F345="","",ROUND($F345*$G345,2))</f>
        <v/>
      </c>
      <c r="I345" s="14" t="n"/>
      <c r="J345" s="15">
        <f>IF($F345="","",ROUND($H345*IF($I345="",1,$I345),2))</f>
        <v/>
      </c>
      <c r="K345" s="14" t="n"/>
      <c r="L345" s="15">
        <f>IF($F345="","",ROUND(($F345+$H345-$J345)*IF($K345="",1,$K345),2))</f>
        <v/>
      </c>
      <c r="M345">
        <f>IF(OR($A345="",$F345=""),"",IF(YEAR($A345)=Inicio!$C$6,ROUNDUP(MONTH($A345)/3,0),"Otro año"))</f>
        <v/>
      </c>
      <c r="N345">
        <f>IF(OR($A345="",$F345=""),"",IF(YEAR($A345)=Inicio!$C$6,MONTH($A345),""))</f>
        <v/>
      </c>
    </row>
    <row r="346">
      <c r="A346" s="11" t="n"/>
      <c r="B346" s="12" t="n"/>
      <c r="C346" s="12" t="n"/>
      <c r="D346" s="12" t="n"/>
      <c r="E346" s="12" t="n"/>
      <c r="F346" s="13" t="n"/>
      <c r="G346" s="14" t="n"/>
      <c r="H346" s="15">
        <f>IF($F346="","",ROUND($F346*$G346,2))</f>
        <v/>
      </c>
      <c r="I346" s="14" t="n"/>
      <c r="J346" s="15">
        <f>IF($F346="","",ROUND($H346*IF($I346="",1,$I346),2))</f>
        <v/>
      </c>
      <c r="K346" s="14" t="n"/>
      <c r="L346" s="15">
        <f>IF($F346="","",ROUND(($F346+$H346-$J346)*IF($K346="",1,$K346),2))</f>
        <v/>
      </c>
      <c r="M346">
        <f>IF(OR($A346="",$F346=""),"",IF(YEAR($A346)=Inicio!$C$6,ROUNDUP(MONTH($A346)/3,0),"Otro año"))</f>
        <v/>
      </c>
      <c r="N346">
        <f>IF(OR($A346="",$F346=""),"",IF(YEAR($A346)=Inicio!$C$6,MONTH($A346),""))</f>
        <v/>
      </c>
    </row>
    <row r="347">
      <c r="A347" s="11" t="n"/>
      <c r="B347" s="12" t="n"/>
      <c r="C347" s="12" t="n"/>
      <c r="D347" s="12" t="n"/>
      <c r="E347" s="12" t="n"/>
      <c r="F347" s="13" t="n"/>
      <c r="G347" s="14" t="n"/>
      <c r="H347" s="15">
        <f>IF($F347="","",ROUND($F347*$G347,2))</f>
        <v/>
      </c>
      <c r="I347" s="14" t="n"/>
      <c r="J347" s="15">
        <f>IF($F347="","",ROUND($H347*IF($I347="",1,$I347),2))</f>
        <v/>
      </c>
      <c r="K347" s="14" t="n"/>
      <c r="L347" s="15">
        <f>IF($F347="","",ROUND(($F347+$H347-$J347)*IF($K347="",1,$K347),2))</f>
        <v/>
      </c>
      <c r="M347">
        <f>IF(OR($A347="",$F347=""),"",IF(YEAR($A347)=Inicio!$C$6,ROUNDUP(MONTH($A347)/3,0),"Otro año"))</f>
        <v/>
      </c>
      <c r="N347">
        <f>IF(OR($A347="",$F347=""),"",IF(YEAR($A347)=Inicio!$C$6,MONTH($A347),""))</f>
        <v/>
      </c>
    </row>
    <row r="348">
      <c r="A348" s="11" t="n"/>
      <c r="B348" s="12" t="n"/>
      <c r="C348" s="12" t="n"/>
      <c r="D348" s="12" t="n"/>
      <c r="E348" s="12" t="n"/>
      <c r="F348" s="13" t="n"/>
      <c r="G348" s="14" t="n"/>
      <c r="H348" s="15">
        <f>IF($F348="","",ROUND($F348*$G348,2))</f>
        <v/>
      </c>
      <c r="I348" s="14" t="n"/>
      <c r="J348" s="15">
        <f>IF($F348="","",ROUND($H348*IF($I348="",1,$I348),2))</f>
        <v/>
      </c>
      <c r="K348" s="14" t="n"/>
      <c r="L348" s="15">
        <f>IF($F348="","",ROUND(($F348+$H348-$J348)*IF($K348="",1,$K348),2))</f>
        <v/>
      </c>
      <c r="M348">
        <f>IF(OR($A348="",$F348=""),"",IF(YEAR($A348)=Inicio!$C$6,ROUNDUP(MONTH($A348)/3,0),"Otro año"))</f>
        <v/>
      </c>
      <c r="N348">
        <f>IF(OR($A348="",$F348=""),"",IF(YEAR($A348)=Inicio!$C$6,MONTH($A348),""))</f>
        <v/>
      </c>
    </row>
    <row r="349">
      <c r="A349" s="11" t="n"/>
      <c r="B349" s="12" t="n"/>
      <c r="C349" s="12" t="n"/>
      <c r="D349" s="12" t="n"/>
      <c r="E349" s="12" t="n"/>
      <c r="F349" s="13" t="n"/>
      <c r="G349" s="14" t="n"/>
      <c r="H349" s="15">
        <f>IF($F349="","",ROUND($F349*$G349,2))</f>
        <v/>
      </c>
      <c r="I349" s="14" t="n"/>
      <c r="J349" s="15">
        <f>IF($F349="","",ROUND($H349*IF($I349="",1,$I349),2))</f>
        <v/>
      </c>
      <c r="K349" s="14" t="n"/>
      <c r="L349" s="15">
        <f>IF($F349="","",ROUND(($F349+$H349-$J349)*IF($K349="",1,$K349),2))</f>
        <v/>
      </c>
      <c r="M349">
        <f>IF(OR($A349="",$F349=""),"",IF(YEAR($A349)=Inicio!$C$6,ROUNDUP(MONTH($A349)/3,0),"Otro año"))</f>
        <v/>
      </c>
      <c r="N349">
        <f>IF(OR($A349="",$F349=""),"",IF(YEAR($A349)=Inicio!$C$6,MONTH($A349),""))</f>
        <v/>
      </c>
    </row>
    <row r="350">
      <c r="A350" s="11" t="n"/>
      <c r="B350" s="12" t="n"/>
      <c r="C350" s="12" t="n"/>
      <c r="D350" s="12" t="n"/>
      <c r="E350" s="12" t="n"/>
      <c r="F350" s="13" t="n"/>
      <c r="G350" s="14" t="n"/>
      <c r="H350" s="15">
        <f>IF($F350="","",ROUND($F350*$G350,2))</f>
        <v/>
      </c>
      <c r="I350" s="14" t="n"/>
      <c r="J350" s="15">
        <f>IF($F350="","",ROUND($H350*IF($I350="",1,$I350),2))</f>
        <v/>
      </c>
      <c r="K350" s="14" t="n"/>
      <c r="L350" s="15">
        <f>IF($F350="","",ROUND(($F350+$H350-$J350)*IF($K350="",1,$K350),2))</f>
        <v/>
      </c>
      <c r="M350">
        <f>IF(OR($A350="",$F350=""),"",IF(YEAR($A350)=Inicio!$C$6,ROUNDUP(MONTH($A350)/3,0),"Otro año"))</f>
        <v/>
      </c>
      <c r="N350">
        <f>IF(OR($A350="",$F350=""),"",IF(YEAR($A350)=Inicio!$C$6,MONTH($A350),""))</f>
        <v/>
      </c>
    </row>
    <row r="351">
      <c r="A351" s="11" t="n"/>
      <c r="B351" s="12" t="n"/>
      <c r="C351" s="12" t="n"/>
      <c r="D351" s="12" t="n"/>
      <c r="E351" s="12" t="n"/>
      <c r="F351" s="13" t="n"/>
      <c r="G351" s="14" t="n"/>
      <c r="H351" s="15">
        <f>IF($F351="","",ROUND($F351*$G351,2))</f>
        <v/>
      </c>
      <c r="I351" s="14" t="n"/>
      <c r="J351" s="15">
        <f>IF($F351="","",ROUND($H351*IF($I351="",1,$I351),2))</f>
        <v/>
      </c>
      <c r="K351" s="14" t="n"/>
      <c r="L351" s="15">
        <f>IF($F351="","",ROUND(($F351+$H351-$J351)*IF($K351="",1,$K351),2))</f>
        <v/>
      </c>
      <c r="M351">
        <f>IF(OR($A351="",$F351=""),"",IF(YEAR($A351)=Inicio!$C$6,ROUNDUP(MONTH($A351)/3,0),"Otro año"))</f>
        <v/>
      </c>
      <c r="N351">
        <f>IF(OR($A351="",$F351=""),"",IF(YEAR($A351)=Inicio!$C$6,MONTH($A351),""))</f>
        <v/>
      </c>
    </row>
    <row r="352">
      <c r="A352" s="11" t="n"/>
      <c r="B352" s="12" t="n"/>
      <c r="C352" s="12" t="n"/>
      <c r="D352" s="12" t="n"/>
      <c r="E352" s="12" t="n"/>
      <c r="F352" s="13" t="n"/>
      <c r="G352" s="14" t="n"/>
      <c r="H352" s="15">
        <f>IF($F352="","",ROUND($F352*$G352,2))</f>
        <v/>
      </c>
      <c r="I352" s="14" t="n"/>
      <c r="J352" s="15">
        <f>IF($F352="","",ROUND($H352*IF($I352="",1,$I352),2))</f>
        <v/>
      </c>
      <c r="K352" s="14" t="n"/>
      <c r="L352" s="15">
        <f>IF($F352="","",ROUND(($F352+$H352-$J352)*IF($K352="",1,$K352),2))</f>
        <v/>
      </c>
      <c r="M352">
        <f>IF(OR($A352="",$F352=""),"",IF(YEAR($A352)=Inicio!$C$6,ROUNDUP(MONTH($A352)/3,0),"Otro año"))</f>
        <v/>
      </c>
      <c r="N352">
        <f>IF(OR($A352="",$F352=""),"",IF(YEAR($A352)=Inicio!$C$6,MONTH($A352),""))</f>
        <v/>
      </c>
    </row>
    <row r="353">
      <c r="A353" s="11" t="n"/>
      <c r="B353" s="12" t="n"/>
      <c r="C353" s="12" t="n"/>
      <c r="D353" s="12" t="n"/>
      <c r="E353" s="12" t="n"/>
      <c r="F353" s="13" t="n"/>
      <c r="G353" s="14" t="n"/>
      <c r="H353" s="15">
        <f>IF($F353="","",ROUND($F353*$G353,2))</f>
        <v/>
      </c>
      <c r="I353" s="14" t="n"/>
      <c r="J353" s="15">
        <f>IF($F353="","",ROUND($H353*IF($I353="",1,$I353),2))</f>
        <v/>
      </c>
      <c r="K353" s="14" t="n"/>
      <c r="L353" s="15">
        <f>IF($F353="","",ROUND(($F353+$H353-$J353)*IF($K353="",1,$K353),2))</f>
        <v/>
      </c>
      <c r="M353">
        <f>IF(OR($A353="",$F353=""),"",IF(YEAR($A353)=Inicio!$C$6,ROUNDUP(MONTH($A353)/3,0),"Otro año"))</f>
        <v/>
      </c>
      <c r="N353">
        <f>IF(OR($A353="",$F353=""),"",IF(YEAR($A353)=Inicio!$C$6,MONTH($A353),""))</f>
        <v/>
      </c>
    </row>
    <row r="354">
      <c r="A354" s="11" t="n"/>
      <c r="B354" s="12" t="n"/>
      <c r="C354" s="12" t="n"/>
      <c r="D354" s="12" t="n"/>
      <c r="E354" s="12" t="n"/>
      <c r="F354" s="13" t="n"/>
      <c r="G354" s="14" t="n"/>
      <c r="H354" s="15">
        <f>IF($F354="","",ROUND($F354*$G354,2))</f>
        <v/>
      </c>
      <c r="I354" s="14" t="n"/>
      <c r="J354" s="15">
        <f>IF($F354="","",ROUND($H354*IF($I354="",1,$I354),2))</f>
        <v/>
      </c>
      <c r="K354" s="14" t="n"/>
      <c r="L354" s="15">
        <f>IF($F354="","",ROUND(($F354+$H354-$J354)*IF($K354="",1,$K354),2))</f>
        <v/>
      </c>
      <c r="M354">
        <f>IF(OR($A354="",$F354=""),"",IF(YEAR($A354)=Inicio!$C$6,ROUNDUP(MONTH($A354)/3,0),"Otro año"))</f>
        <v/>
      </c>
      <c r="N354">
        <f>IF(OR($A354="",$F354=""),"",IF(YEAR($A354)=Inicio!$C$6,MONTH($A354),""))</f>
        <v/>
      </c>
    </row>
    <row r="355">
      <c r="A355" s="11" t="n"/>
      <c r="B355" s="12" t="n"/>
      <c r="C355" s="12" t="n"/>
      <c r="D355" s="12" t="n"/>
      <c r="E355" s="12" t="n"/>
      <c r="F355" s="13" t="n"/>
      <c r="G355" s="14" t="n"/>
      <c r="H355" s="15">
        <f>IF($F355="","",ROUND($F355*$G355,2))</f>
        <v/>
      </c>
      <c r="I355" s="14" t="n"/>
      <c r="J355" s="15">
        <f>IF($F355="","",ROUND($H355*IF($I355="",1,$I355),2))</f>
        <v/>
      </c>
      <c r="K355" s="14" t="n"/>
      <c r="L355" s="15">
        <f>IF($F355="","",ROUND(($F355+$H355-$J355)*IF($K355="",1,$K355),2))</f>
        <v/>
      </c>
      <c r="M355">
        <f>IF(OR($A355="",$F355=""),"",IF(YEAR($A355)=Inicio!$C$6,ROUNDUP(MONTH($A355)/3,0),"Otro año"))</f>
        <v/>
      </c>
      <c r="N355">
        <f>IF(OR($A355="",$F355=""),"",IF(YEAR($A355)=Inicio!$C$6,MONTH($A355),""))</f>
        <v/>
      </c>
    </row>
    <row r="356">
      <c r="A356" s="11" t="n"/>
      <c r="B356" s="12" t="n"/>
      <c r="C356" s="12" t="n"/>
      <c r="D356" s="12" t="n"/>
      <c r="E356" s="12" t="n"/>
      <c r="F356" s="13" t="n"/>
      <c r="G356" s="14" t="n"/>
      <c r="H356" s="15">
        <f>IF($F356="","",ROUND($F356*$G356,2))</f>
        <v/>
      </c>
      <c r="I356" s="14" t="n"/>
      <c r="J356" s="15">
        <f>IF($F356="","",ROUND($H356*IF($I356="",1,$I356),2))</f>
        <v/>
      </c>
      <c r="K356" s="14" t="n"/>
      <c r="L356" s="15">
        <f>IF($F356="","",ROUND(($F356+$H356-$J356)*IF($K356="",1,$K356),2))</f>
        <v/>
      </c>
      <c r="M356">
        <f>IF(OR($A356="",$F356=""),"",IF(YEAR($A356)=Inicio!$C$6,ROUNDUP(MONTH($A356)/3,0),"Otro año"))</f>
        <v/>
      </c>
      <c r="N356">
        <f>IF(OR($A356="",$F356=""),"",IF(YEAR($A356)=Inicio!$C$6,MONTH($A356),""))</f>
        <v/>
      </c>
    </row>
    <row r="357">
      <c r="A357" s="11" t="n"/>
      <c r="B357" s="12" t="n"/>
      <c r="C357" s="12" t="n"/>
      <c r="D357" s="12" t="n"/>
      <c r="E357" s="12" t="n"/>
      <c r="F357" s="13" t="n"/>
      <c r="G357" s="14" t="n"/>
      <c r="H357" s="15">
        <f>IF($F357="","",ROUND($F357*$G357,2))</f>
        <v/>
      </c>
      <c r="I357" s="14" t="n"/>
      <c r="J357" s="15">
        <f>IF($F357="","",ROUND($H357*IF($I357="",1,$I357),2))</f>
        <v/>
      </c>
      <c r="K357" s="14" t="n"/>
      <c r="L357" s="15">
        <f>IF($F357="","",ROUND(($F357+$H357-$J357)*IF($K357="",1,$K357),2))</f>
        <v/>
      </c>
      <c r="M357">
        <f>IF(OR($A357="",$F357=""),"",IF(YEAR($A357)=Inicio!$C$6,ROUNDUP(MONTH($A357)/3,0),"Otro año"))</f>
        <v/>
      </c>
      <c r="N357">
        <f>IF(OR($A357="",$F357=""),"",IF(YEAR($A357)=Inicio!$C$6,MONTH($A357),""))</f>
        <v/>
      </c>
    </row>
    <row r="358">
      <c r="A358" s="11" t="n"/>
      <c r="B358" s="12" t="n"/>
      <c r="C358" s="12" t="n"/>
      <c r="D358" s="12" t="n"/>
      <c r="E358" s="12" t="n"/>
      <c r="F358" s="13" t="n"/>
      <c r="G358" s="14" t="n"/>
      <c r="H358" s="15">
        <f>IF($F358="","",ROUND($F358*$G358,2))</f>
        <v/>
      </c>
      <c r="I358" s="14" t="n"/>
      <c r="J358" s="15">
        <f>IF($F358="","",ROUND($H358*IF($I358="",1,$I358),2))</f>
        <v/>
      </c>
      <c r="K358" s="14" t="n"/>
      <c r="L358" s="15">
        <f>IF($F358="","",ROUND(($F358+$H358-$J358)*IF($K358="",1,$K358),2))</f>
        <v/>
      </c>
      <c r="M358">
        <f>IF(OR($A358="",$F358=""),"",IF(YEAR($A358)=Inicio!$C$6,ROUNDUP(MONTH($A358)/3,0),"Otro año"))</f>
        <v/>
      </c>
      <c r="N358">
        <f>IF(OR($A358="",$F358=""),"",IF(YEAR($A358)=Inicio!$C$6,MONTH($A358),""))</f>
        <v/>
      </c>
    </row>
    <row r="359">
      <c r="A359" s="11" t="n"/>
      <c r="B359" s="12" t="n"/>
      <c r="C359" s="12" t="n"/>
      <c r="D359" s="12" t="n"/>
      <c r="E359" s="12" t="n"/>
      <c r="F359" s="13" t="n"/>
      <c r="G359" s="14" t="n"/>
      <c r="H359" s="15">
        <f>IF($F359="","",ROUND($F359*$G359,2))</f>
        <v/>
      </c>
      <c r="I359" s="14" t="n"/>
      <c r="J359" s="15">
        <f>IF($F359="","",ROUND($H359*IF($I359="",1,$I359),2))</f>
        <v/>
      </c>
      <c r="K359" s="14" t="n"/>
      <c r="L359" s="15">
        <f>IF($F359="","",ROUND(($F359+$H359-$J359)*IF($K359="",1,$K359),2))</f>
        <v/>
      </c>
      <c r="M359">
        <f>IF(OR($A359="",$F359=""),"",IF(YEAR($A359)=Inicio!$C$6,ROUNDUP(MONTH($A359)/3,0),"Otro año"))</f>
        <v/>
      </c>
      <c r="N359">
        <f>IF(OR($A359="",$F359=""),"",IF(YEAR($A359)=Inicio!$C$6,MONTH($A359),""))</f>
        <v/>
      </c>
    </row>
    <row r="360">
      <c r="A360" s="11" t="n"/>
      <c r="B360" s="12" t="n"/>
      <c r="C360" s="12" t="n"/>
      <c r="D360" s="12" t="n"/>
      <c r="E360" s="12" t="n"/>
      <c r="F360" s="13" t="n"/>
      <c r="G360" s="14" t="n"/>
      <c r="H360" s="15">
        <f>IF($F360="","",ROUND($F360*$G360,2))</f>
        <v/>
      </c>
      <c r="I360" s="14" t="n"/>
      <c r="J360" s="15">
        <f>IF($F360="","",ROUND($H360*IF($I360="",1,$I360),2))</f>
        <v/>
      </c>
      <c r="K360" s="14" t="n"/>
      <c r="L360" s="15">
        <f>IF($F360="","",ROUND(($F360+$H360-$J360)*IF($K360="",1,$K360),2))</f>
        <v/>
      </c>
      <c r="M360">
        <f>IF(OR($A360="",$F360=""),"",IF(YEAR($A360)=Inicio!$C$6,ROUNDUP(MONTH($A360)/3,0),"Otro año"))</f>
        <v/>
      </c>
      <c r="N360">
        <f>IF(OR($A360="",$F360=""),"",IF(YEAR($A360)=Inicio!$C$6,MONTH($A360),""))</f>
        <v/>
      </c>
    </row>
    <row r="361">
      <c r="A361" s="11" t="n"/>
      <c r="B361" s="12" t="n"/>
      <c r="C361" s="12" t="n"/>
      <c r="D361" s="12" t="n"/>
      <c r="E361" s="12" t="n"/>
      <c r="F361" s="13" t="n"/>
      <c r="G361" s="14" t="n"/>
      <c r="H361" s="15">
        <f>IF($F361="","",ROUND($F361*$G361,2))</f>
        <v/>
      </c>
      <c r="I361" s="14" t="n"/>
      <c r="J361" s="15">
        <f>IF($F361="","",ROUND($H361*IF($I361="",1,$I361),2))</f>
        <v/>
      </c>
      <c r="K361" s="14" t="n"/>
      <c r="L361" s="15">
        <f>IF($F361="","",ROUND(($F361+$H361-$J361)*IF($K361="",1,$K361),2))</f>
        <v/>
      </c>
      <c r="M361">
        <f>IF(OR($A361="",$F361=""),"",IF(YEAR($A361)=Inicio!$C$6,ROUNDUP(MONTH($A361)/3,0),"Otro año"))</f>
        <v/>
      </c>
      <c r="N361">
        <f>IF(OR($A361="",$F361=""),"",IF(YEAR($A361)=Inicio!$C$6,MONTH($A361),""))</f>
        <v/>
      </c>
    </row>
    <row r="362">
      <c r="A362" s="11" t="n"/>
      <c r="B362" s="12" t="n"/>
      <c r="C362" s="12" t="n"/>
      <c r="D362" s="12" t="n"/>
      <c r="E362" s="12" t="n"/>
      <c r="F362" s="13" t="n"/>
      <c r="G362" s="14" t="n"/>
      <c r="H362" s="15">
        <f>IF($F362="","",ROUND($F362*$G362,2))</f>
        <v/>
      </c>
      <c r="I362" s="14" t="n"/>
      <c r="J362" s="15">
        <f>IF($F362="","",ROUND($H362*IF($I362="",1,$I362),2))</f>
        <v/>
      </c>
      <c r="K362" s="14" t="n"/>
      <c r="L362" s="15">
        <f>IF($F362="","",ROUND(($F362+$H362-$J362)*IF($K362="",1,$K362),2))</f>
        <v/>
      </c>
      <c r="M362">
        <f>IF(OR($A362="",$F362=""),"",IF(YEAR($A362)=Inicio!$C$6,ROUNDUP(MONTH($A362)/3,0),"Otro año"))</f>
        <v/>
      </c>
      <c r="N362">
        <f>IF(OR($A362="",$F362=""),"",IF(YEAR($A362)=Inicio!$C$6,MONTH($A362),""))</f>
        <v/>
      </c>
    </row>
    <row r="363">
      <c r="A363" s="11" t="n"/>
      <c r="B363" s="12" t="n"/>
      <c r="C363" s="12" t="n"/>
      <c r="D363" s="12" t="n"/>
      <c r="E363" s="12" t="n"/>
      <c r="F363" s="13" t="n"/>
      <c r="G363" s="14" t="n"/>
      <c r="H363" s="15">
        <f>IF($F363="","",ROUND($F363*$G363,2))</f>
        <v/>
      </c>
      <c r="I363" s="14" t="n"/>
      <c r="J363" s="15">
        <f>IF($F363="","",ROUND($H363*IF($I363="",1,$I363),2))</f>
        <v/>
      </c>
      <c r="K363" s="14" t="n"/>
      <c r="L363" s="15">
        <f>IF($F363="","",ROUND(($F363+$H363-$J363)*IF($K363="",1,$K363),2))</f>
        <v/>
      </c>
      <c r="M363">
        <f>IF(OR($A363="",$F363=""),"",IF(YEAR($A363)=Inicio!$C$6,ROUNDUP(MONTH($A363)/3,0),"Otro año"))</f>
        <v/>
      </c>
      <c r="N363">
        <f>IF(OR($A363="",$F363=""),"",IF(YEAR($A363)=Inicio!$C$6,MONTH($A363),""))</f>
        <v/>
      </c>
    </row>
    <row r="364">
      <c r="A364" s="11" t="n"/>
      <c r="B364" s="12" t="n"/>
      <c r="C364" s="12" t="n"/>
      <c r="D364" s="12" t="n"/>
      <c r="E364" s="12" t="n"/>
      <c r="F364" s="13" t="n"/>
      <c r="G364" s="14" t="n"/>
      <c r="H364" s="15">
        <f>IF($F364="","",ROUND($F364*$G364,2))</f>
        <v/>
      </c>
      <c r="I364" s="14" t="n"/>
      <c r="J364" s="15">
        <f>IF($F364="","",ROUND($H364*IF($I364="",1,$I364),2))</f>
        <v/>
      </c>
      <c r="K364" s="14" t="n"/>
      <c r="L364" s="15">
        <f>IF($F364="","",ROUND(($F364+$H364-$J364)*IF($K364="",1,$K364),2))</f>
        <v/>
      </c>
      <c r="M364">
        <f>IF(OR($A364="",$F364=""),"",IF(YEAR($A364)=Inicio!$C$6,ROUNDUP(MONTH($A364)/3,0),"Otro año"))</f>
        <v/>
      </c>
      <c r="N364">
        <f>IF(OR($A364="",$F364=""),"",IF(YEAR($A364)=Inicio!$C$6,MONTH($A364),""))</f>
        <v/>
      </c>
    </row>
    <row r="365">
      <c r="A365" s="11" t="n"/>
      <c r="B365" s="12" t="n"/>
      <c r="C365" s="12" t="n"/>
      <c r="D365" s="12" t="n"/>
      <c r="E365" s="12" t="n"/>
      <c r="F365" s="13" t="n"/>
      <c r="G365" s="14" t="n"/>
      <c r="H365" s="15">
        <f>IF($F365="","",ROUND($F365*$G365,2))</f>
        <v/>
      </c>
      <c r="I365" s="14" t="n"/>
      <c r="J365" s="15">
        <f>IF($F365="","",ROUND($H365*IF($I365="",1,$I365),2))</f>
        <v/>
      </c>
      <c r="K365" s="14" t="n"/>
      <c r="L365" s="15">
        <f>IF($F365="","",ROUND(($F365+$H365-$J365)*IF($K365="",1,$K365),2))</f>
        <v/>
      </c>
      <c r="M365">
        <f>IF(OR($A365="",$F365=""),"",IF(YEAR($A365)=Inicio!$C$6,ROUNDUP(MONTH($A365)/3,0),"Otro año"))</f>
        <v/>
      </c>
      <c r="N365">
        <f>IF(OR($A365="",$F365=""),"",IF(YEAR($A365)=Inicio!$C$6,MONTH($A365),""))</f>
        <v/>
      </c>
    </row>
    <row r="366">
      <c r="A366" s="11" t="n"/>
      <c r="B366" s="12" t="n"/>
      <c r="C366" s="12" t="n"/>
      <c r="D366" s="12" t="n"/>
      <c r="E366" s="12" t="n"/>
      <c r="F366" s="13" t="n"/>
      <c r="G366" s="14" t="n"/>
      <c r="H366" s="15">
        <f>IF($F366="","",ROUND($F366*$G366,2))</f>
        <v/>
      </c>
      <c r="I366" s="14" t="n"/>
      <c r="J366" s="15">
        <f>IF($F366="","",ROUND($H366*IF($I366="",1,$I366),2))</f>
        <v/>
      </c>
      <c r="K366" s="14" t="n"/>
      <c r="L366" s="15">
        <f>IF($F366="","",ROUND(($F366+$H366-$J366)*IF($K366="",1,$K366),2))</f>
        <v/>
      </c>
      <c r="M366">
        <f>IF(OR($A366="",$F366=""),"",IF(YEAR($A366)=Inicio!$C$6,ROUNDUP(MONTH($A366)/3,0),"Otro año"))</f>
        <v/>
      </c>
      <c r="N366">
        <f>IF(OR($A366="",$F366=""),"",IF(YEAR($A366)=Inicio!$C$6,MONTH($A366),""))</f>
        <v/>
      </c>
    </row>
    <row r="367">
      <c r="A367" s="11" t="n"/>
      <c r="B367" s="12" t="n"/>
      <c r="C367" s="12" t="n"/>
      <c r="D367" s="12" t="n"/>
      <c r="E367" s="12" t="n"/>
      <c r="F367" s="13" t="n"/>
      <c r="G367" s="14" t="n"/>
      <c r="H367" s="15">
        <f>IF($F367="","",ROUND($F367*$G367,2))</f>
        <v/>
      </c>
      <c r="I367" s="14" t="n"/>
      <c r="J367" s="15">
        <f>IF($F367="","",ROUND($H367*IF($I367="",1,$I367),2))</f>
        <v/>
      </c>
      <c r="K367" s="14" t="n"/>
      <c r="L367" s="15">
        <f>IF($F367="","",ROUND(($F367+$H367-$J367)*IF($K367="",1,$K367),2))</f>
        <v/>
      </c>
      <c r="M367">
        <f>IF(OR($A367="",$F367=""),"",IF(YEAR($A367)=Inicio!$C$6,ROUNDUP(MONTH($A367)/3,0),"Otro año"))</f>
        <v/>
      </c>
      <c r="N367">
        <f>IF(OR($A367="",$F367=""),"",IF(YEAR($A367)=Inicio!$C$6,MONTH($A367),""))</f>
        <v/>
      </c>
    </row>
    <row r="368">
      <c r="A368" s="11" t="n"/>
      <c r="B368" s="12" t="n"/>
      <c r="C368" s="12" t="n"/>
      <c r="D368" s="12" t="n"/>
      <c r="E368" s="12" t="n"/>
      <c r="F368" s="13" t="n"/>
      <c r="G368" s="14" t="n"/>
      <c r="H368" s="15">
        <f>IF($F368="","",ROUND($F368*$G368,2))</f>
        <v/>
      </c>
      <c r="I368" s="14" t="n"/>
      <c r="J368" s="15">
        <f>IF($F368="","",ROUND($H368*IF($I368="",1,$I368),2))</f>
        <v/>
      </c>
      <c r="K368" s="14" t="n"/>
      <c r="L368" s="15">
        <f>IF($F368="","",ROUND(($F368+$H368-$J368)*IF($K368="",1,$K368),2))</f>
        <v/>
      </c>
      <c r="M368">
        <f>IF(OR($A368="",$F368=""),"",IF(YEAR($A368)=Inicio!$C$6,ROUNDUP(MONTH($A368)/3,0),"Otro año"))</f>
        <v/>
      </c>
      <c r="N368">
        <f>IF(OR($A368="",$F368=""),"",IF(YEAR($A368)=Inicio!$C$6,MONTH($A368),""))</f>
        <v/>
      </c>
    </row>
    <row r="369">
      <c r="A369" s="11" t="n"/>
      <c r="B369" s="12" t="n"/>
      <c r="C369" s="12" t="n"/>
      <c r="D369" s="12" t="n"/>
      <c r="E369" s="12" t="n"/>
      <c r="F369" s="13" t="n"/>
      <c r="G369" s="14" t="n"/>
      <c r="H369" s="15">
        <f>IF($F369="","",ROUND($F369*$G369,2))</f>
        <v/>
      </c>
      <c r="I369" s="14" t="n"/>
      <c r="J369" s="15">
        <f>IF($F369="","",ROUND($H369*IF($I369="",1,$I369),2))</f>
        <v/>
      </c>
      <c r="K369" s="14" t="n"/>
      <c r="L369" s="15">
        <f>IF($F369="","",ROUND(($F369+$H369-$J369)*IF($K369="",1,$K369),2))</f>
        <v/>
      </c>
      <c r="M369">
        <f>IF(OR($A369="",$F369=""),"",IF(YEAR($A369)=Inicio!$C$6,ROUNDUP(MONTH($A369)/3,0),"Otro año"))</f>
        <v/>
      </c>
      <c r="N369">
        <f>IF(OR($A369="",$F369=""),"",IF(YEAR($A369)=Inicio!$C$6,MONTH($A369),""))</f>
        <v/>
      </c>
    </row>
    <row r="370">
      <c r="A370" s="11" t="n"/>
      <c r="B370" s="12" t="n"/>
      <c r="C370" s="12" t="n"/>
      <c r="D370" s="12" t="n"/>
      <c r="E370" s="12" t="n"/>
      <c r="F370" s="13" t="n"/>
      <c r="G370" s="14" t="n"/>
      <c r="H370" s="15">
        <f>IF($F370="","",ROUND($F370*$G370,2))</f>
        <v/>
      </c>
      <c r="I370" s="14" t="n"/>
      <c r="J370" s="15">
        <f>IF($F370="","",ROUND($H370*IF($I370="",1,$I370),2))</f>
        <v/>
      </c>
      <c r="K370" s="14" t="n"/>
      <c r="L370" s="15">
        <f>IF($F370="","",ROUND(($F370+$H370-$J370)*IF($K370="",1,$K370),2))</f>
        <v/>
      </c>
      <c r="M370">
        <f>IF(OR($A370="",$F370=""),"",IF(YEAR($A370)=Inicio!$C$6,ROUNDUP(MONTH($A370)/3,0),"Otro año"))</f>
        <v/>
      </c>
      <c r="N370">
        <f>IF(OR($A370="",$F370=""),"",IF(YEAR($A370)=Inicio!$C$6,MONTH($A370),""))</f>
        <v/>
      </c>
    </row>
    <row r="371">
      <c r="A371" s="11" t="n"/>
      <c r="B371" s="12" t="n"/>
      <c r="C371" s="12" t="n"/>
      <c r="D371" s="12" t="n"/>
      <c r="E371" s="12" t="n"/>
      <c r="F371" s="13" t="n"/>
      <c r="G371" s="14" t="n"/>
      <c r="H371" s="15">
        <f>IF($F371="","",ROUND($F371*$G371,2))</f>
        <v/>
      </c>
      <c r="I371" s="14" t="n"/>
      <c r="J371" s="15">
        <f>IF($F371="","",ROUND($H371*IF($I371="",1,$I371),2))</f>
        <v/>
      </c>
      <c r="K371" s="14" t="n"/>
      <c r="L371" s="15">
        <f>IF($F371="","",ROUND(($F371+$H371-$J371)*IF($K371="",1,$K371),2))</f>
        <v/>
      </c>
      <c r="M371">
        <f>IF(OR($A371="",$F371=""),"",IF(YEAR($A371)=Inicio!$C$6,ROUNDUP(MONTH($A371)/3,0),"Otro año"))</f>
        <v/>
      </c>
      <c r="N371">
        <f>IF(OR($A371="",$F371=""),"",IF(YEAR($A371)=Inicio!$C$6,MONTH($A371),""))</f>
        <v/>
      </c>
    </row>
    <row r="372">
      <c r="A372" s="11" t="n"/>
      <c r="B372" s="12" t="n"/>
      <c r="C372" s="12" t="n"/>
      <c r="D372" s="12" t="n"/>
      <c r="E372" s="12" t="n"/>
      <c r="F372" s="13" t="n"/>
      <c r="G372" s="14" t="n"/>
      <c r="H372" s="15">
        <f>IF($F372="","",ROUND($F372*$G372,2))</f>
        <v/>
      </c>
      <c r="I372" s="14" t="n"/>
      <c r="J372" s="15">
        <f>IF($F372="","",ROUND($H372*IF($I372="",1,$I372),2))</f>
        <v/>
      </c>
      <c r="K372" s="14" t="n"/>
      <c r="L372" s="15">
        <f>IF($F372="","",ROUND(($F372+$H372-$J372)*IF($K372="",1,$K372),2))</f>
        <v/>
      </c>
      <c r="M372">
        <f>IF(OR($A372="",$F372=""),"",IF(YEAR($A372)=Inicio!$C$6,ROUNDUP(MONTH($A372)/3,0),"Otro año"))</f>
        <v/>
      </c>
      <c r="N372">
        <f>IF(OR($A372="",$F372=""),"",IF(YEAR($A372)=Inicio!$C$6,MONTH($A372),""))</f>
        <v/>
      </c>
    </row>
    <row r="373">
      <c r="A373" s="11" t="n"/>
      <c r="B373" s="12" t="n"/>
      <c r="C373" s="12" t="n"/>
      <c r="D373" s="12" t="n"/>
      <c r="E373" s="12" t="n"/>
      <c r="F373" s="13" t="n"/>
      <c r="G373" s="14" t="n"/>
      <c r="H373" s="15">
        <f>IF($F373="","",ROUND($F373*$G373,2))</f>
        <v/>
      </c>
      <c r="I373" s="14" t="n"/>
      <c r="J373" s="15">
        <f>IF($F373="","",ROUND($H373*IF($I373="",1,$I373),2))</f>
        <v/>
      </c>
      <c r="K373" s="14" t="n"/>
      <c r="L373" s="15">
        <f>IF($F373="","",ROUND(($F373+$H373-$J373)*IF($K373="",1,$K373),2))</f>
        <v/>
      </c>
      <c r="M373">
        <f>IF(OR($A373="",$F373=""),"",IF(YEAR($A373)=Inicio!$C$6,ROUNDUP(MONTH($A373)/3,0),"Otro año"))</f>
        <v/>
      </c>
      <c r="N373">
        <f>IF(OR($A373="",$F373=""),"",IF(YEAR($A373)=Inicio!$C$6,MONTH($A373),""))</f>
        <v/>
      </c>
    </row>
    <row r="374">
      <c r="A374" s="11" t="n"/>
      <c r="B374" s="12" t="n"/>
      <c r="C374" s="12" t="n"/>
      <c r="D374" s="12" t="n"/>
      <c r="E374" s="12" t="n"/>
      <c r="F374" s="13" t="n"/>
      <c r="G374" s="14" t="n"/>
      <c r="H374" s="15">
        <f>IF($F374="","",ROUND($F374*$G374,2))</f>
        <v/>
      </c>
      <c r="I374" s="14" t="n"/>
      <c r="J374" s="15">
        <f>IF($F374="","",ROUND($H374*IF($I374="",1,$I374),2))</f>
        <v/>
      </c>
      <c r="K374" s="14" t="n"/>
      <c r="L374" s="15">
        <f>IF($F374="","",ROUND(($F374+$H374-$J374)*IF($K374="",1,$K374),2))</f>
        <v/>
      </c>
      <c r="M374">
        <f>IF(OR($A374="",$F374=""),"",IF(YEAR($A374)=Inicio!$C$6,ROUNDUP(MONTH($A374)/3,0),"Otro año"))</f>
        <v/>
      </c>
      <c r="N374">
        <f>IF(OR($A374="",$F374=""),"",IF(YEAR($A374)=Inicio!$C$6,MONTH($A374),""))</f>
        <v/>
      </c>
    </row>
    <row r="375">
      <c r="A375" s="11" t="n"/>
      <c r="B375" s="12" t="n"/>
      <c r="C375" s="12" t="n"/>
      <c r="D375" s="12" t="n"/>
      <c r="E375" s="12" t="n"/>
      <c r="F375" s="13" t="n"/>
      <c r="G375" s="14" t="n"/>
      <c r="H375" s="15">
        <f>IF($F375="","",ROUND($F375*$G375,2))</f>
        <v/>
      </c>
      <c r="I375" s="14" t="n"/>
      <c r="J375" s="15">
        <f>IF($F375="","",ROUND($H375*IF($I375="",1,$I375),2))</f>
        <v/>
      </c>
      <c r="K375" s="14" t="n"/>
      <c r="L375" s="15">
        <f>IF($F375="","",ROUND(($F375+$H375-$J375)*IF($K375="",1,$K375),2))</f>
        <v/>
      </c>
      <c r="M375">
        <f>IF(OR($A375="",$F375=""),"",IF(YEAR($A375)=Inicio!$C$6,ROUNDUP(MONTH($A375)/3,0),"Otro año"))</f>
        <v/>
      </c>
      <c r="N375">
        <f>IF(OR($A375="",$F375=""),"",IF(YEAR($A375)=Inicio!$C$6,MONTH($A375),""))</f>
        <v/>
      </c>
    </row>
    <row r="376">
      <c r="A376" s="11" t="n"/>
      <c r="B376" s="12" t="n"/>
      <c r="C376" s="12" t="n"/>
      <c r="D376" s="12" t="n"/>
      <c r="E376" s="12" t="n"/>
      <c r="F376" s="13" t="n"/>
      <c r="G376" s="14" t="n"/>
      <c r="H376" s="15">
        <f>IF($F376="","",ROUND($F376*$G376,2))</f>
        <v/>
      </c>
      <c r="I376" s="14" t="n"/>
      <c r="J376" s="15">
        <f>IF($F376="","",ROUND($H376*IF($I376="",1,$I376),2))</f>
        <v/>
      </c>
      <c r="K376" s="14" t="n"/>
      <c r="L376" s="15">
        <f>IF($F376="","",ROUND(($F376+$H376-$J376)*IF($K376="",1,$K376),2))</f>
        <v/>
      </c>
      <c r="M376">
        <f>IF(OR($A376="",$F376=""),"",IF(YEAR($A376)=Inicio!$C$6,ROUNDUP(MONTH($A376)/3,0),"Otro año"))</f>
        <v/>
      </c>
      <c r="N376">
        <f>IF(OR($A376="",$F376=""),"",IF(YEAR($A376)=Inicio!$C$6,MONTH($A376),""))</f>
        <v/>
      </c>
    </row>
    <row r="377">
      <c r="A377" s="11" t="n"/>
      <c r="B377" s="12" t="n"/>
      <c r="C377" s="12" t="n"/>
      <c r="D377" s="12" t="n"/>
      <c r="E377" s="12" t="n"/>
      <c r="F377" s="13" t="n"/>
      <c r="G377" s="14" t="n"/>
      <c r="H377" s="15">
        <f>IF($F377="","",ROUND($F377*$G377,2))</f>
        <v/>
      </c>
      <c r="I377" s="14" t="n"/>
      <c r="J377" s="15">
        <f>IF($F377="","",ROUND($H377*IF($I377="",1,$I377),2))</f>
        <v/>
      </c>
      <c r="K377" s="14" t="n"/>
      <c r="L377" s="15">
        <f>IF($F377="","",ROUND(($F377+$H377-$J377)*IF($K377="",1,$K377),2))</f>
        <v/>
      </c>
      <c r="M377">
        <f>IF(OR($A377="",$F377=""),"",IF(YEAR($A377)=Inicio!$C$6,ROUNDUP(MONTH($A377)/3,0),"Otro año"))</f>
        <v/>
      </c>
      <c r="N377">
        <f>IF(OR($A377="",$F377=""),"",IF(YEAR($A377)=Inicio!$C$6,MONTH($A377),""))</f>
        <v/>
      </c>
    </row>
    <row r="378">
      <c r="A378" s="11" t="n"/>
      <c r="B378" s="12" t="n"/>
      <c r="C378" s="12" t="n"/>
      <c r="D378" s="12" t="n"/>
      <c r="E378" s="12" t="n"/>
      <c r="F378" s="13" t="n"/>
      <c r="G378" s="14" t="n"/>
      <c r="H378" s="15">
        <f>IF($F378="","",ROUND($F378*$G378,2))</f>
        <v/>
      </c>
      <c r="I378" s="14" t="n"/>
      <c r="J378" s="15">
        <f>IF($F378="","",ROUND($H378*IF($I378="",1,$I378),2))</f>
        <v/>
      </c>
      <c r="K378" s="14" t="n"/>
      <c r="L378" s="15">
        <f>IF($F378="","",ROUND(($F378+$H378-$J378)*IF($K378="",1,$K378),2))</f>
        <v/>
      </c>
      <c r="M378">
        <f>IF(OR($A378="",$F378=""),"",IF(YEAR($A378)=Inicio!$C$6,ROUNDUP(MONTH($A378)/3,0),"Otro año"))</f>
        <v/>
      </c>
      <c r="N378">
        <f>IF(OR($A378="",$F378=""),"",IF(YEAR($A378)=Inicio!$C$6,MONTH($A378),""))</f>
        <v/>
      </c>
    </row>
    <row r="379">
      <c r="A379" s="11" t="n"/>
      <c r="B379" s="12" t="n"/>
      <c r="C379" s="12" t="n"/>
      <c r="D379" s="12" t="n"/>
      <c r="E379" s="12" t="n"/>
      <c r="F379" s="13" t="n"/>
      <c r="G379" s="14" t="n"/>
      <c r="H379" s="15">
        <f>IF($F379="","",ROUND($F379*$G379,2))</f>
        <v/>
      </c>
      <c r="I379" s="14" t="n"/>
      <c r="J379" s="15">
        <f>IF($F379="","",ROUND($H379*IF($I379="",1,$I379),2))</f>
        <v/>
      </c>
      <c r="K379" s="14" t="n"/>
      <c r="L379" s="15">
        <f>IF($F379="","",ROUND(($F379+$H379-$J379)*IF($K379="",1,$K379),2))</f>
        <v/>
      </c>
      <c r="M379">
        <f>IF(OR($A379="",$F379=""),"",IF(YEAR($A379)=Inicio!$C$6,ROUNDUP(MONTH($A379)/3,0),"Otro año"))</f>
        <v/>
      </c>
      <c r="N379">
        <f>IF(OR($A379="",$F379=""),"",IF(YEAR($A379)=Inicio!$C$6,MONTH($A379),""))</f>
        <v/>
      </c>
    </row>
    <row r="380">
      <c r="A380" s="11" t="n"/>
      <c r="B380" s="12" t="n"/>
      <c r="C380" s="12" t="n"/>
      <c r="D380" s="12" t="n"/>
      <c r="E380" s="12" t="n"/>
      <c r="F380" s="13" t="n"/>
      <c r="G380" s="14" t="n"/>
      <c r="H380" s="15">
        <f>IF($F380="","",ROUND($F380*$G380,2))</f>
        <v/>
      </c>
      <c r="I380" s="14" t="n"/>
      <c r="J380" s="15">
        <f>IF($F380="","",ROUND($H380*IF($I380="",1,$I380),2))</f>
        <v/>
      </c>
      <c r="K380" s="14" t="n"/>
      <c r="L380" s="15">
        <f>IF($F380="","",ROUND(($F380+$H380-$J380)*IF($K380="",1,$K380),2))</f>
        <v/>
      </c>
      <c r="M380">
        <f>IF(OR($A380="",$F380=""),"",IF(YEAR($A380)=Inicio!$C$6,ROUNDUP(MONTH($A380)/3,0),"Otro año"))</f>
        <v/>
      </c>
      <c r="N380">
        <f>IF(OR($A380="",$F380=""),"",IF(YEAR($A380)=Inicio!$C$6,MONTH($A380),""))</f>
        <v/>
      </c>
    </row>
    <row r="381">
      <c r="A381" s="11" t="n"/>
      <c r="B381" s="12" t="n"/>
      <c r="C381" s="12" t="n"/>
      <c r="D381" s="12" t="n"/>
      <c r="E381" s="12" t="n"/>
      <c r="F381" s="13" t="n"/>
      <c r="G381" s="14" t="n"/>
      <c r="H381" s="15">
        <f>IF($F381="","",ROUND($F381*$G381,2))</f>
        <v/>
      </c>
      <c r="I381" s="14" t="n"/>
      <c r="J381" s="15">
        <f>IF($F381="","",ROUND($H381*IF($I381="",1,$I381),2))</f>
        <v/>
      </c>
      <c r="K381" s="14" t="n"/>
      <c r="L381" s="15">
        <f>IF($F381="","",ROUND(($F381+$H381-$J381)*IF($K381="",1,$K381),2))</f>
        <v/>
      </c>
      <c r="M381">
        <f>IF(OR($A381="",$F381=""),"",IF(YEAR($A381)=Inicio!$C$6,ROUNDUP(MONTH($A381)/3,0),"Otro año"))</f>
        <v/>
      </c>
      <c r="N381">
        <f>IF(OR($A381="",$F381=""),"",IF(YEAR($A381)=Inicio!$C$6,MONTH($A381),""))</f>
        <v/>
      </c>
    </row>
    <row r="382">
      <c r="A382" s="11" t="n"/>
      <c r="B382" s="12" t="n"/>
      <c r="C382" s="12" t="n"/>
      <c r="D382" s="12" t="n"/>
      <c r="E382" s="12" t="n"/>
      <c r="F382" s="13" t="n"/>
      <c r="G382" s="14" t="n"/>
      <c r="H382" s="15">
        <f>IF($F382="","",ROUND($F382*$G382,2))</f>
        <v/>
      </c>
      <c r="I382" s="14" t="n"/>
      <c r="J382" s="15">
        <f>IF($F382="","",ROUND($H382*IF($I382="",1,$I382),2))</f>
        <v/>
      </c>
      <c r="K382" s="14" t="n"/>
      <c r="L382" s="15">
        <f>IF($F382="","",ROUND(($F382+$H382-$J382)*IF($K382="",1,$K382),2))</f>
        <v/>
      </c>
      <c r="M382">
        <f>IF(OR($A382="",$F382=""),"",IF(YEAR($A382)=Inicio!$C$6,ROUNDUP(MONTH($A382)/3,0),"Otro año"))</f>
        <v/>
      </c>
      <c r="N382">
        <f>IF(OR($A382="",$F382=""),"",IF(YEAR($A382)=Inicio!$C$6,MONTH($A382),""))</f>
        <v/>
      </c>
    </row>
    <row r="383">
      <c r="A383" s="11" t="n"/>
      <c r="B383" s="12" t="n"/>
      <c r="C383" s="12" t="n"/>
      <c r="D383" s="12" t="n"/>
      <c r="E383" s="12" t="n"/>
      <c r="F383" s="13" t="n"/>
      <c r="G383" s="14" t="n"/>
      <c r="H383" s="15">
        <f>IF($F383="","",ROUND($F383*$G383,2))</f>
        <v/>
      </c>
      <c r="I383" s="14" t="n"/>
      <c r="J383" s="15">
        <f>IF($F383="","",ROUND($H383*IF($I383="",1,$I383),2))</f>
        <v/>
      </c>
      <c r="K383" s="14" t="n"/>
      <c r="L383" s="15">
        <f>IF($F383="","",ROUND(($F383+$H383-$J383)*IF($K383="",1,$K383),2))</f>
        <v/>
      </c>
      <c r="M383">
        <f>IF(OR($A383="",$F383=""),"",IF(YEAR($A383)=Inicio!$C$6,ROUNDUP(MONTH($A383)/3,0),"Otro año"))</f>
        <v/>
      </c>
      <c r="N383">
        <f>IF(OR($A383="",$F383=""),"",IF(YEAR($A383)=Inicio!$C$6,MONTH($A383),""))</f>
        <v/>
      </c>
    </row>
    <row r="384">
      <c r="A384" s="11" t="n"/>
      <c r="B384" s="12" t="n"/>
      <c r="C384" s="12" t="n"/>
      <c r="D384" s="12" t="n"/>
      <c r="E384" s="12" t="n"/>
      <c r="F384" s="13" t="n"/>
      <c r="G384" s="14" t="n"/>
      <c r="H384" s="15">
        <f>IF($F384="","",ROUND($F384*$G384,2))</f>
        <v/>
      </c>
      <c r="I384" s="14" t="n"/>
      <c r="J384" s="15">
        <f>IF($F384="","",ROUND($H384*IF($I384="",1,$I384),2))</f>
        <v/>
      </c>
      <c r="K384" s="14" t="n"/>
      <c r="L384" s="15">
        <f>IF($F384="","",ROUND(($F384+$H384-$J384)*IF($K384="",1,$K384),2))</f>
        <v/>
      </c>
      <c r="M384">
        <f>IF(OR($A384="",$F384=""),"",IF(YEAR($A384)=Inicio!$C$6,ROUNDUP(MONTH($A384)/3,0),"Otro año"))</f>
        <v/>
      </c>
      <c r="N384">
        <f>IF(OR($A384="",$F384=""),"",IF(YEAR($A384)=Inicio!$C$6,MONTH($A384),""))</f>
        <v/>
      </c>
    </row>
    <row r="385">
      <c r="A385" s="11" t="n"/>
      <c r="B385" s="12" t="n"/>
      <c r="C385" s="12" t="n"/>
      <c r="D385" s="12" t="n"/>
      <c r="E385" s="12" t="n"/>
      <c r="F385" s="13" t="n"/>
      <c r="G385" s="14" t="n"/>
      <c r="H385" s="15">
        <f>IF($F385="","",ROUND($F385*$G385,2))</f>
        <v/>
      </c>
      <c r="I385" s="14" t="n"/>
      <c r="J385" s="15">
        <f>IF($F385="","",ROUND($H385*IF($I385="",1,$I385),2))</f>
        <v/>
      </c>
      <c r="K385" s="14" t="n"/>
      <c r="L385" s="15">
        <f>IF($F385="","",ROUND(($F385+$H385-$J385)*IF($K385="",1,$K385),2))</f>
        <v/>
      </c>
      <c r="M385">
        <f>IF(OR($A385="",$F385=""),"",IF(YEAR($A385)=Inicio!$C$6,ROUNDUP(MONTH($A385)/3,0),"Otro año"))</f>
        <v/>
      </c>
      <c r="N385">
        <f>IF(OR($A385="",$F385=""),"",IF(YEAR($A385)=Inicio!$C$6,MONTH($A385),""))</f>
        <v/>
      </c>
    </row>
    <row r="386">
      <c r="A386" s="11" t="n"/>
      <c r="B386" s="12" t="n"/>
      <c r="C386" s="12" t="n"/>
      <c r="D386" s="12" t="n"/>
      <c r="E386" s="12" t="n"/>
      <c r="F386" s="13" t="n"/>
      <c r="G386" s="14" t="n"/>
      <c r="H386" s="15">
        <f>IF($F386="","",ROUND($F386*$G386,2))</f>
        <v/>
      </c>
      <c r="I386" s="14" t="n"/>
      <c r="J386" s="15">
        <f>IF($F386="","",ROUND($H386*IF($I386="",1,$I386),2))</f>
        <v/>
      </c>
      <c r="K386" s="14" t="n"/>
      <c r="L386" s="15">
        <f>IF($F386="","",ROUND(($F386+$H386-$J386)*IF($K386="",1,$K386),2))</f>
        <v/>
      </c>
      <c r="M386">
        <f>IF(OR($A386="",$F386=""),"",IF(YEAR($A386)=Inicio!$C$6,ROUNDUP(MONTH($A386)/3,0),"Otro año"))</f>
        <v/>
      </c>
      <c r="N386">
        <f>IF(OR($A386="",$F386=""),"",IF(YEAR($A386)=Inicio!$C$6,MONTH($A386),""))</f>
        <v/>
      </c>
    </row>
    <row r="387">
      <c r="A387" s="11" t="n"/>
      <c r="B387" s="12" t="n"/>
      <c r="C387" s="12" t="n"/>
      <c r="D387" s="12" t="n"/>
      <c r="E387" s="12" t="n"/>
      <c r="F387" s="13" t="n"/>
      <c r="G387" s="14" t="n"/>
      <c r="H387" s="15">
        <f>IF($F387="","",ROUND($F387*$G387,2))</f>
        <v/>
      </c>
      <c r="I387" s="14" t="n"/>
      <c r="J387" s="15">
        <f>IF($F387="","",ROUND($H387*IF($I387="",1,$I387),2))</f>
        <v/>
      </c>
      <c r="K387" s="14" t="n"/>
      <c r="L387" s="15">
        <f>IF($F387="","",ROUND(($F387+$H387-$J387)*IF($K387="",1,$K387),2))</f>
        <v/>
      </c>
      <c r="M387">
        <f>IF(OR($A387="",$F387=""),"",IF(YEAR($A387)=Inicio!$C$6,ROUNDUP(MONTH($A387)/3,0),"Otro año"))</f>
        <v/>
      </c>
      <c r="N387">
        <f>IF(OR($A387="",$F387=""),"",IF(YEAR($A387)=Inicio!$C$6,MONTH($A387),""))</f>
        <v/>
      </c>
    </row>
    <row r="388">
      <c r="A388" s="11" t="n"/>
      <c r="B388" s="12" t="n"/>
      <c r="C388" s="12" t="n"/>
      <c r="D388" s="12" t="n"/>
      <c r="E388" s="12" t="n"/>
      <c r="F388" s="13" t="n"/>
      <c r="G388" s="14" t="n"/>
      <c r="H388" s="15">
        <f>IF($F388="","",ROUND($F388*$G388,2))</f>
        <v/>
      </c>
      <c r="I388" s="14" t="n"/>
      <c r="J388" s="15">
        <f>IF($F388="","",ROUND($H388*IF($I388="",1,$I388),2))</f>
        <v/>
      </c>
      <c r="K388" s="14" t="n"/>
      <c r="L388" s="15">
        <f>IF($F388="","",ROUND(($F388+$H388-$J388)*IF($K388="",1,$K388),2))</f>
        <v/>
      </c>
      <c r="M388">
        <f>IF(OR($A388="",$F388=""),"",IF(YEAR($A388)=Inicio!$C$6,ROUNDUP(MONTH($A388)/3,0),"Otro año"))</f>
        <v/>
      </c>
      <c r="N388">
        <f>IF(OR($A388="",$F388=""),"",IF(YEAR($A388)=Inicio!$C$6,MONTH($A388),""))</f>
        <v/>
      </c>
    </row>
    <row r="389">
      <c r="A389" s="11" t="n"/>
      <c r="B389" s="12" t="n"/>
      <c r="C389" s="12" t="n"/>
      <c r="D389" s="12" t="n"/>
      <c r="E389" s="12" t="n"/>
      <c r="F389" s="13" t="n"/>
      <c r="G389" s="14" t="n"/>
      <c r="H389" s="15">
        <f>IF($F389="","",ROUND($F389*$G389,2))</f>
        <v/>
      </c>
      <c r="I389" s="14" t="n"/>
      <c r="J389" s="15">
        <f>IF($F389="","",ROUND($H389*IF($I389="",1,$I389),2))</f>
        <v/>
      </c>
      <c r="K389" s="14" t="n"/>
      <c r="L389" s="15">
        <f>IF($F389="","",ROUND(($F389+$H389-$J389)*IF($K389="",1,$K389),2))</f>
        <v/>
      </c>
      <c r="M389">
        <f>IF(OR($A389="",$F389=""),"",IF(YEAR($A389)=Inicio!$C$6,ROUNDUP(MONTH($A389)/3,0),"Otro año"))</f>
        <v/>
      </c>
      <c r="N389">
        <f>IF(OR($A389="",$F389=""),"",IF(YEAR($A389)=Inicio!$C$6,MONTH($A389),""))</f>
        <v/>
      </c>
    </row>
    <row r="390">
      <c r="A390" s="11" t="n"/>
      <c r="B390" s="12" t="n"/>
      <c r="C390" s="12" t="n"/>
      <c r="D390" s="12" t="n"/>
      <c r="E390" s="12" t="n"/>
      <c r="F390" s="13" t="n"/>
      <c r="G390" s="14" t="n"/>
      <c r="H390" s="15">
        <f>IF($F390="","",ROUND($F390*$G390,2))</f>
        <v/>
      </c>
      <c r="I390" s="14" t="n"/>
      <c r="J390" s="15">
        <f>IF($F390="","",ROUND($H390*IF($I390="",1,$I390),2))</f>
        <v/>
      </c>
      <c r="K390" s="14" t="n"/>
      <c r="L390" s="15">
        <f>IF($F390="","",ROUND(($F390+$H390-$J390)*IF($K390="",1,$K390),2))</f>
        <v/>
      </c>
      <c r="M390">
        <f>IF(OR($A390="",$F390=""),"",IF(YEAR($A390)=Inicio!$C$6,ROUNDUP(MONTH($A390)/3,0),"Otro año"))</f>
        <v/>
      </c>
      <c r="N390">
        <f>IF(OR($A390="",$F390=""),"",IF(YEAR($A390)=Inicio!$C$6,MONTH($A390),""))</f>
        <v/>
      </c>
    </row>
    <row r="391">
      <c r="A391" s="11" t="n"/>
      <c r="B391" s="12" t="n"/>
      <c r="C391" s="12" t="n"/>
      <c r="D391" s="12" t="n"/>
      <c r="E391" s="12" t="n"/>
      <c r="F391" s="13" t="n"/>
      <c r="G391" s="14" t="n"/>
      <c r="H391" s="15">
        <f>IF($F391="","",ROUND($F391*$G391,2))</f>
        <v/>
      </c>
      <c r="I391" s="14" t="n"/>
      <c r="J391" s="15">
        <f>IF($F391="","",ROUND($H391*IF($I391="",1,$I391),2))</f>
        <v/>
      </c>
      <c r="K391" s="14" t="n"/>
      <c r="L391" s="15">
        <f>IF($F391="","",ROUND(($F391+$H391-$J391)*IF($K391="",1,$K391),2))</f>
        <v/>
      </c>
      <c r="M391">
        <f>IF(OR($A391="",$F391=""),"",IF(YEAR($A391)=Inicio!$C$6,ROUNDUP(MONTH($A391)/3,0),"Otro año"))</f>
        <v/>
      </c>
      <c r="N391">
        <f>IF(OR($A391="",$F391=""),"",IF(YEAR($A391)=Inicio!$C$6,MONTH($A391),""))</f>
        <v/>
      </c>
    </row>
    <row r="392">
      <c r="A392" s="11" t="n"/>
      <c r="B392" s="12" t="n"/>
      <c r="C392" s="12" t="n"/>
      <c r="D392" s="12" t="n"/>
      <c r="E392" s="12" t="n"/>
      <c r="F392" s="13" t="n"/>
      <c r="G392" s="14" t="n"/>
      <c r="H392" s="15">
        <f>IF($F392="","",ROUND($F392*$G392,2))</f>
        <v/>
      </c>
      <c r="I392" s="14" t="n"/>
      <c r="J392" s="15">
        <f>IF($F392="","",ROUND($H392*IF($I392="",1,$I392),2))</f>
        <v/>
      </c>
      <c r="K392" s="14" t="n"/>
      <c r="L392" s="15">
        <f>IF($F392="","",ROUND(($F392+$H392-$J392)*IF($K392="",1,$K392),2))</f>
        <v/>
      </c>
      <c r="M392">
        <f>IF(OR($A392="",$F392=""),"",IF(YEAR($A392)=Inicio!$C$6,ROUNDUP(MONTH($A392)/3,0),"Otro año"))</f>
        <v/>
      </c>
      <c r="N392">
        <f>IF(OR($A392="",$F392=""),"",IF(YEAR($A392)=Inicio!$C$6,MONTH($A392),""))</f>
        <v/>
      </c>
    </row>
    <row r="393">
      <c r="A393" s="11" t="n"/>
      <c r="B393" s="12" t="n"/>
      <c r="C393" s="12" t="n"/>
      <c r="D393" s="12" t="n"/>
      <c r="E393" s="12" t="n"/>
      <c r="F393" s="13" t="n"/>
      <c r="G393" s="14" t="n"/>
      <c r="H393" s="15">
        <f>IF($F393="","",ROUND($F393*$G393,2))</f>
        <v/>
      </c>
      <c r="I393" s="14" t="n"/>
      <c r="J393" s="15">
        <f>IF($F393="","",ROUND($H393*IF($I393="",1,$I393),2))</f>
        <v/>
      </c>
      <c r="K393" s="14" t="n"/>
      <c r="L393" s="15">
        <f>IF($F393="","",ROUND(($F393+$H393-$J393)*IF($K393="",1,$K393),2))</f>
        <v/>
      </c>
      <c r="M393">
        <f>IF(OR($A393="",$F393=""),"",IF(YEAR($A393)=Inicio!$C$6,ROUNDUP(MONTH($A393)/3,0),"Otro año"))</f>
        <v/>
      </c>
      <c r="N393">
        <f>IF(OR($A393="",$F393=""),"",IF(YEAR($A393)=Inicio!$C$6,MONTH($A393),""))</f>
        <v/>
      </c>
    </row>
    <row r="394">
      <c r="A394" s="11" t="n"/>
      <c r="B394" s="12" t="n"/>
      <c r="C394" s="12" t="n"/>
      <c r="D394" s="12" t="n"/>
      <c r="E394" s="12" t="n"/>
      <c r="F394" s="13" t="n"/>
      <c r="G394" s="14" t="n"/>
      <c r="H394" s="15">
        <f>IF($F394="","",ROUND($F394*$G394,2))</f>
        <v/>
      </c>
      <c r="I394" s="14" t="n"/>
      <c r="J394" s="15">
        <f>IF($F394="","",ROUND($H394*IF($I394="",1,$I394),2))</f>
        <v/>
      </c>
      <c r="K394" s="14" t="n"/>
      <c r="L394" s="15">
        <f>IF($F394="","",ROUND(($F394+$H394-$J394)*IF($K394="",1,$K394),2))</f>
        <v/>
      </c>
      <c r="M394">
        <f>IF(OR($A394="",$F394=""),"",IF(YEAR($A394)=Inicio!$C$6,ROUNDUP(MONTH($A394)/3,0),"Otro año"))</f>
        <v/>
      </c>
      <c r="N394">
        <f>IF(OR($A394="",$F394=""),"",IF(YEAR($A394)=Inicio!$C$6,MONTH($A394),""))</f>
        <v/>
      </c>
    </row>
    <row r="395">
      <c r="A395" s="11" t="n"/>
      <c r="B395" s="12" t="n"/>
      <c r="C395" s="12" t="n"/>
      <c r="D395" s="12" t="n"/>
      <c r="E395" s="12" t="n"/>
      <c r="F395" s="13" t="n"/>
      <c r="G395" s="14" t="n"/>
      <c r="H395" s="15">
        <f>IF($F395="","",ROUND($F395*$G395,2))</f>
        <v/>
      </c>
      <c r="I395" s="14" t="n"/>
      <c r="J395" s="15">
        <f>IF($F395="","",ROUND($H395*IF($I395="",1,$I395),2))</f>
        <v/>
      </c>
      <c r="K395" s="14" t="n"/>
      <c r="L395" s="15">
        <f>IF($F395="","",ROUND(($F395+$H395-$J395)*IF($K395="",1,$K395),2))</f>
        <v/>
      </c>
      <c r="M395">
        <f>IF(OR($A395="",$F395=""),"",IF(YEAR($A395)=Inicio!$C$6,ROUNDUP(MONTH($A395)/3,0),"Otro año"))</f>
        <v/>
      </c>
      <c r="N395">
        <f>IF(OR($A395="",$F395=""),"",IF(YEAR($A395)=Inicio!$C$6,MONTH($A395),""))</f>
        <v/>
      </c>
    </row>
    <row r="396">
      <c r="A396" s="11" t="n"/>
      <c r="B396" s="12" t="n"/>
      <c r="C396" s="12" t="n"/>
      <c r="D396" s="12" t="n"/>
      <c r="E396" s="12" t="n"/>
      <c r="F396" s="13" t="n"/>
      <c r="G396" s="14" t="n"/>
      <c r="H396" s="15">
        <f>IF($F396="","",ROUND($F396*$G396,2))</f>
        <v/>
      </c>
      <c r="I396" s="14" t="n"/>
      <c r="J396" s="15">
        <f>IF($F396="","",ROUND($H396*IF($I396="",1,$I396),2))</f>
        <v/>
      </c>
      <c r="K396" s="14" t="n"/>
      <c r="L396" s="15">
        <f>IF($F396="","",ROUND(($F396+$H396-$J396)*IF($K396="",1,$K396),2))</f>
        <v/>
      </c>
      <c r="M396">
        <f>IF(OR($A396="",$F396=""),"",IF(YEAR($A396)=Inicio!$C$6,ROUNDUP(MONTH($A396)/3,0),"Otro año"))</f>
        <v/>
      </c>
      <c r="N396">
        <f>IF(OR($A396="",$F396=""),"",IF(YEAR($A396)=Inicio!$C$6,MONTH($A396),""))</f>
        <v/>
      </c>
    </row>
    <row r="397">
      <c r="A397" s="11" t="n"/>
      <c r="B397" s="12" t="n"/>
      <c r="C397" s="12" t="n"/>
      <c r="D397" s="12" t="n"/>
      <c r="E397" s="12" t="n"/>
      <c r="F397" s="13" t="n"/>
      <c r="G397" s="14" t="n"/>
      <c r="H397" s="15">
        <f>IF($F397="","",ROUND($F397*$G397,2))</f>
        <v/>
      </c>
      <c r="I397" s="14" t="n"/>
      <c r="J397" s="15">
        <f>IF($F397="","",ROUND($H397*IF($I397="",1,$I397),2))</f>
        <v/>
      </c>
      <c r="K397" s="14" t="n"/>
      <c r="L397" s="15">
        <f>IF($F397="","",ROUND(($F397+$H397-$J397)*IF($K397="",1,$K397),2))</f>
        <v/>
      </c>
      <c r="M397">
        <f>IF(OR($A397="",$F397=""),"",IF(YEAR($A397)=Inicio!$C$6,ROUNDUP(MONTH($A397)/3,0),"Otro año"))</f>
        <v/>
      </c>
      <c r="N397">
        <f>IF(OR($A397="",$F397=""),"",IF(YEAR($A397)=Inicio!$C$6,MONTH($A397),""))</f>
        <v/>
      </c>
    </row>
    <row r="398">
      <c r="A398" s="11" t="n"/>
      <c r="B398" s="12" t="n"/>
      <c r="C398" s="12" t="n"/>
      <c r="D398" s="12" t="n"/>
      <c r="E398" s="12" t="n"/>
      <c r="F398" s="13" t="n"/>
      <c r="G398" s="14" t="n"/>
      <c r="H398" s="15">
        <f>IF($F398="","",ROUND($F398*$G398,2))</f>
        <v/>
      </c>
      <c r="I398" s="14" t="n"/>
      <c r="J398" s="15">
        <f>IF($F398="","",ROUND($H398*IF($I398="",1,$I398),2))</f>
        <v/>
      </c>
      <c r="K398" s="14" t="n"/>
      <c r="L398" s="15">
        <f>IF($F398="","",ROUND(($F398+$H398-$J398)*IF($K398="",1,$K398),2))</f>
        <v/>
      </c>
      <c r="M398">
        <f>IF(OR($A398="",$F398=""),"",IF(YEAR($A398)=Inicio!$C$6,ROUNDUP(MONTH($A398)/3,0),"Otro año"))</f>
        <v/>
      </c>
      <c r="N398">
        <f>IF(OR($A398="",$F398=""),"",IF(YEAR($A398)=Inicio!$C$6,MONTH($A398),""))</f>
        <v/>
      </c>
    </row>
    <row r="399">
      <c r="A399" s="11" t="n"/>
      <c r="B399" s="12" t="n"/>
      <c r="C399" s="12" t="n"/>
      <c r="D399" s="12" t="n"/>
      <c r="E399" s="12" t="n"/>
      <c r="F399" s="13" t="n"/>
      <c r="G399" s="14" t="n"/>
      <c r="H399" s="15">
        <f>IF($F399="","",ROUND($F399*$G399,2))</f>
        <v/>
      </c>
      <c r="I399" s="14" t="n"/>
      <c r="J399" s="15">
        <f>IF($F399="","",ROUND($H399*IF($I399="",1,$I399),2))</f>
        <v/>
      </c>
      <c r="K399" s="14" t="n"/>
      <c r="L399" s="15">
        <f>IF($F399="","",ROUND(($F399+$H399-$J399)*IF($K399="",1,$K399),2))</f>
        <v/>
      </c>
      <c r="M399">
        <f>IF(OR($A399="",$F399=""),"",IF(YEAR($A399)=Inicio!$C$6,ROUNDUP(MONTH($A399)/3,0),"Otro año"))</f>
        <v/>
      </c>
      <c r="N399">
        <f>IF(OR($A399="",$F399=""),"",IF(YEAR($A399)=Inicio!$C$6,MONTH($A399),""))</f>
        <v/>
      </c>
    </row>
    <row r="400">
      <c r="A400" s="11" t="n"/>
      <c r="B400" s="12" t="n"/>
      <c r="C400" s="12" t="n"/>
      <c r="D400" s="12" t="n"/>
      <c r="E400" s="12" t="n"/>
      <c r="F400" s="13" t="n"/>
      <c r="G400" s="14" t="n"/>
      <c r="H400" s="15">
        <f>IF($F400="","",ROUND($F400*$G400,2))</f>
        <v/>
      </c>
      <c r="I400" s="14" t="n"/>
      <c r="J400" s="15">
        <f>IF($F400="","",ROUND($H400*IF($I400="",1,$I400),2))</f>
        <v/>
      </c>
      <c r="K400" s="14" t="n"/>
      <c r="L400" s="15">
        <f>IF($F400="","",ROUND(($F400+$H400-$J400)*IF($K400="",1,$K400),2))</f>
        <v/>
      </c>
      <c r="M400">
        <f>IF(OR($A400="",$F400=""),"",IF(YEAR($A400)=Inicio!$C$6,ROUNDUP(MONTH($A400)/3,0),"Otro año"))</f>
        <v/>
      </c>
      <c r="N400">
        <f>IF(OR($A400="",$F400=""),"",IF(YEAR($A400)=Inicio!$C$6,MONTH($A400),""))</f>
        <v/>
      </c>
    </row>
    <row r="401">
      <c r="A401" s="11" t="n"/>
      <c r="B401" s="12" t="n"/>
      <c r="C401" s="12" t="n"/>
      <c r="D401" s="12" t="n"/>
      <c r="E401" s="12" t="n"/>
      <c r="F401" s="13" t="n"/>
      <c r="G401" s="14" t="n"/>
      <c r="H401" s="15">
        <f>IF($F401="","",ROUND($F401*$G401,2))</f>
        <v/>
      </c>
      <c r="I401" s="14" t="n"/>
      <c r="J401" s="15">
        <f>IF($F401="","",ROUND($H401*IF($I401="",1,$I401),2))</f>
        <v/>
      </c>
      <c r="K401" s="14" t="n"/>
      <c r="L401" s="15">
        <f>IF($F401="","",ROUND(($F401+$H401-$J401)*IF($K401="",1,$K401),2))</f>
        <v/>
      </c>
      <c r="M401">
        <f>IF(OR($A401="",$F401=""),"",IF(YEAR($A401)=Inicio!$C$6,ROUNDUP(MONTH($A401)/3,0),"Otro año"))</f>
        <v/>
      </c>
      <c r="N401">
        <f>IF(OR($A401="",$F401=""),"",IF(YEAR($A401)=Inicio!$C$6,MONTH($A401),""))</f>
        <v/>
      </c>
    </row>
    <row r="402">
      <c r="A402" s="11" t="n"/>
      <c r="B402" s="12" t="n"/>
      <c r="C402" s="12" t="n"/>
      <c r="D402" s="12" t="n"/>
      <c r="E402" s="12" t="n"/>
      <c r="F402" s="13" t="n"/>
      <c r="G402" s="14" t="n"/>
      <c r="H402" s="15">
        <f>IF($F402="","",ROUND($F402*$G402,2))</f>
        <v/>
      </c>
      <c r="I402" s="14" t="n"/>
      <c r="J402" s="15">
        <f>IF($F402="","",ROUND($H402*IF($I402="",1,$I402),2))</f>
        <v/>
      </c>
      <c r="K402" s="14" t="n"/>
      <c r="L402" s="15">
        <f>IF($F402="","",ROUND(($F402+$H402-$J402)*IF($K402="",1,$K402),2))</f>
        <v/>
      </c>
      <c r="M402">
        <f>IF(OR($A402="",$F402=""),"",IF(YEAR($A402)=Inicio!$C$6,ROUNDUP(MONTH($A402)/3,0),"Otro año"))</f>
        <v/>
      </c>
      <c r="N402">
        <f>IF(OR($A402="",$F402=""),"",IF(YEAR($A402)=Inicio!$C$6,MONTH($A402),""))</f>
        <v/>
      </c>
    </row>
    <row r="403">
      <c r="A403" s="11" t="n"/>
      <c r="B403" s="12" t="n"/>
      <c r="C403" s="12" t="n"/>
      <c r="D403" s="12" t="n"/>
      <c r="E403" s="12" t="n"/>
      <c r="F403" s="13" t="n"/>
      <c r="G403" s="14" t="n"/>
      <c r="H403" s="15">
        <f>IF($F403="","",ROUND($F403*$G403,2))</f>
        <v/>
      </c>
      <c r="I403" s="14" t="n"/>
      <c r="J403" s="15">
        <f>IF($F403="","",ROUND($H403*IF($I403="",1,$I403),2))</f>
        <v/>
      </c>
      <c r="K403" s="14" t="n"/>
      <c r="L403" s="15">
        <f>IF($F403="","",ROUND(($F403+$H403-$J403)*IF($K403="",1,$K403),2))</f>
        <v/>
      </c>
      <c r="M403">
        <f>IF(OR($A403="",$F403=""),"",IF(YEAR($A403)=Inicio!$C$6,ROUNDUP(MONTH($A403)/3,0),"Otro año"))</f>
        <v/>
      </c>
      <c r="N403">
        <f>IF(OR($A403="",$F403=""),"",IF(YEAR($A403)=Inicio!$C$6,MONTH($A403),""))</f>
        <v/>
      </c>
    </row>
    <row r="404">
      <c r="A404" s="11" t="n"/>
      <c r="B404" s="12" t="n"/>
      <c r="C404" s="12" t="n"/>
      <c r="D404" s="12" t="n"/>
      <c r="E404" s="12" t="n"/>
      <c r="F404" s="13" t="n"/>
      <c r="G404" s="14" t="n"/>
      <c r="H404" s="15">
        <f>IF($F404="","",ROUND($F404*$G404,2))</f>
        <v/>
      </c>
      <c r="I404" s="14" t="n"/>
      <c r="J404" s="15">
        <f>IF($F404="","",ROUND($H404*IF($I404="",1,$I404),2))</f>
        <v/>
      </c>
      <c r="K404" s="14" t="n"/>
      <c r="L404" s="15">
        <f>IF($F404="","",ROUND(($F404+$H404-$J404)*IF($K404="",1,$K404),2))</f>
        <v/>
      </c>
      <c r="M404">
        <f>IF(OR($A404="",$F404=""),"",IF(YEAR($A404)=Inicio!$C$6,ROUNDUP(MONTH($A404)/3,0),"Otro año"))</f>
        <v/>
      </c>
      <c r="N404">
        <f>IF(OR($A404="",$F404=""),"",IF(YEAR($A404)=Inicio!$C$6,MONTH($A404),""))</f>
        <v/>
      </c>
    </row>
    <row r="405">
      <c r="A405" s="11" t="n"/>
      <c r="B405" s="12" t="n"/>
      <c r="C405" s="12" t="n"/>
      <c r="D405" s="12" t="n"/>
      <c r="E405" s="12" t="n"/>
      <c r="F405" s="13" t="n"/>
      <c r="G405" s="14" t="n"/>
      <c r="H405" s="15">
        <f>IF($F405="","",ROUND($F405*$G405,2))</f>
        <v/>
      </c>
      <c r="I405" s="14" t="n"/>
      <c r="J405" s="15">
        <f>IF($F405="","",ROUND($H405*IF($I405="",1,$I405),2))</f>
        <v/>
      </c>
      <c r="K405" s="14" t="n"/>
      <c r="L405" s="15">
        <f>IF($F405="","",ROUND(($F405+$H405-$J405)*IF($K405="",1,$K405),2))</f>
        <v/>
      </c>
      <c r="M405">
        <f>IF(OR($A405="",$F405=""),"",IF(YEAR($A405)=Inicio!$C$6,ROUNDUP(MONTH($A405)/3,0),"Otro año"))</f>
        <v/>
      </c>
      <c r="N405">
        <f>IF(OR($A405="",$F405=""),"",IF(YEAR($A405)=Inicio!$C$6,MONTH($A405),""))</f>
        <v/>
      </c>
    </row>
    <row r="406">
      <c r="A406" s="11" t="n"/>
      <c r="B406" s="12" t="n"/>
      <c r="C406" s="12" t="n"/>
      <c r="D406" s="12" t="n"/>
      <c r="E406" s="12" t="n"/>
      <c r="F406" s="13" t="n"/>
      <c r="G406" s="14" t="n"/>
      <c r="H406" s="15">
        <f>IF($F406="","",ROUND($F406*$G406,2))</f>
        <v/>
      </c>
      <c r="I406" s="14" t="n"/>
      <c r="J406" s="15">
        <f>IF($F406="","",ROUND($H406*IF($I406="",1,$I406),2))</f>
        <v/>
      </c>
      <c r="K406" s="14" t="n"/>
      <c r="L406" s="15">
        <f>IF($F406="","",ROUND(($F406+$H406-$J406)*IF($K406="",1,$K406),2))</f>
        <v/>
      </c>
      <c r="M406">
        <f>IF(OR($A406="",$F406=""),"",IF(YEAR($A406)=Inicio!$C$6,ROUNDUP(MONTH($A406)/3,0),"Otro año"))</f>
        <v/>
      </c>
      <c r="N406">
        <f>IF(OR($A406="",$F406=""),"",IF(YEAR($A406)=Inicio!$C$6,MONTH($A406),""))</f>
        <v/>
      </c>
    </row>
    <row r="407">
      <c r="A407" s="11" t="n"/>
      <c r="B407" s="12" t="n"/>
      <c r="C407" s="12" t="n"/>
      <c r="D407" s="12" t="n"/>
      <c r="E407" s="12" t="n"/>
      <c r="F407" s="13" t="n"/>
      <c r="G407" s="14" t="n"/>
      <c r="H407" s="15">
        <f>IF($F407="","",ROUND($F407*$G407,2))</f>
        <v/>
      </c>
      <c r="I407" s="14" t="n"/>
      <c r="J407" s="15">
        <f>IF($F407="","",ROUND($H407*IF($I407="",1,$I407),2))</f>
        <v/>
      </c>
      <c r="K407" s="14" t="n"/>
      <c r="L407" s="15">
        <f>IF($F407="","",ROUND(($F407+$H407-$J407)*IF($K407="",1,$K407),2))</f>
        <v/>
      </c>
      <c r="M407">
        <f>IF(OR($A407="",$F407=""),"",IF(YEAR($A407)=Inicio!$C$6,ROUNDUP(MONTH($A407)/3,0),"Otro año"))</f>
        <v/>
      </c>
      <c r="N407">
        <f>IF(OR($A407="",$F407=""),"",IF(YEAR($A407)=Inicio!$C$6,MONTH($A407),""))</f>
        <v/>
      </c>
    </row>
    <row r="408">
      <c r="A408" s="11" t="n"/>
      <c r="B408" s="12" t="n"/>
      <c r="C408" s="12" t="n"/>
      <c r="D408" s="12" t="n"/>
      <c r="E408" s="12" t="n"/>
      <c r="F408" s="13" t="n"/>
      <c r="G408" s="14" t="n"/>
      <c r="H408" s="15">
        <f>IF($F408="","",ROUND($F408*$G408,2))</f>
        <v/>
      </c>
      <c r="I408" s="14" t="n"/>
      <c r="J408" s="15">
        <f>IF($F408="","",ROUND($H408*IF($I408="",1,$I408),2))</f>
        <v/>
      </c>
      <c r="K408" s="14" t="n"/>
      <c r="L408" s="15">
        <f>IF($F408="","",ROUND(($F408+$H408-$J408)*IF($K408="",1,$K408),2))</f>
        <v/>
      </c>
      <c r="M408">
        <f>IF(OR($A408="",$F408=""),"",IF(YEAR($A408)=Inicio!$C$6,ROUNDUP(MONTH($A408)/3,0),"Otro año"))</f>
        <v/>
      </c>
      <c r="N408">
        <f>IF(OR($A408="",$F408=""),"",IF(YEAR($A408)=Inicio!$C$6,MONTH($A408),""))</f>
        <v/>
      </c>
    </row>
    <row r="409">
      <c r="A409" s="11" t="n"/>
      <c r="B409" s="12" t="n"/>
      <c r="C409" s="12" t="n"/>
      <c r="D409" s="12" t="n"/>
      <c r="E409" s="12" t="n"/>
      <c r="F409" s="13" t="n"/>
      <c r="G409" s="14" t="n"/>
      <c r="H409" s="15">
        <f>IF($F409="","",ROUND($F409*$G409,2))</f>
        <v/>
      </c>
      <c r="I409" s="14" t="n"/>
      <c r="J409" s="15">
        <f>IF($F409="","",ROUND($H409*IF($I409="",1,$I409),2))</f>
        <v/>
      </c>
      <c r="K409" s="14" t="n"/>
      <c r="L409" s="15">
        <f>IF($F409="","",ROUND(($F409+$H409-$J409)*IF($K409="",1,$K409),2))</f>
        <v/>
      </c>
      <c r="M409">
        <f>IF(OR($A409="",$F409=""),"",IF(YEAR($A409)=Inicio!$C$6,ROUNDUP(MONTH($A409)/3,0),"Otro año"))</f>
        <v/>
      </c>
      <c r="N409">
        <f>IF(OR($A409="",$F409=""),"",IF(YEAR($A409)=Inicio!$C$6,MONTH($A409),""))</f>
        <v/>
      </c>
    </row>
    <row r="410">
      <c r="A410" s="11" t="n"/>
      <c r="B410" s="12" t="n"/>
      <c r="C410" s="12" t="n"/>
      <c r="D410" s="12" t="n"/>
      <c r="E410" s="12" t="n"/>
      <c r="F410" s="13" t="n"/>
      <c r="G410" s="14" t="n"/>
      <c r="H410" s="15">
        <f>IF($F410="","",ROUND($F410*$G410,2))</f>
        <v/>
      </c>
      <c r="I410" s="14" t="n"/>
      <c r="J410" s="15">
        <f>IF($F410="","",ROUND($H410*IF($I410="",1,$I410),2))</f>
        <v/>
      </c>
      <c r="K410" s="14" t="n"/>
      <c r="L410" s="15">
        <f>IF($F410="","",ROUND(($F410+$H410-$J410)*IF($K410="",1,$K410),2))</f>
        <v/>
      </c>
      <c r="M410">
        <f>IF(OR($A410="",$F410=""),"",IF(YEAR($A410)=Inicio!$C$6,ROUNDUP(MONTH($A410)/3,0),"Otro año"))</f>
        <v/>
      </c>
      <c r="N410">
        <f>IF(OR($A410="",$F410=""),"",IF(YEAR($A410)=Inicio!$C$6,MONTH($A410),""))</f>
        <v/>
      </c>
    </row>
    <row r="411">
      <c r="A411" s="11" t="n"/>
      <c r="B411" s="12" t="n"/>
      <c r="C411" s="12" t="n"/>
      <c r="D411" s="12" t="n"/>
      <c r="E411" s="12" t="n"/>
      <c r="F411" s="13" t="n"/>
      <c r="G411" s="14" t="n"/>
      <c r="H411" s="15">
        <f>IF($F411="","",ROUND($F411*$G411,2))</f>
        <v/>
      </c>
      <c r="I411" s="14" t="n"/>
      <c r="J411" s="15">
        <f>IF($F411="","",ROUND($H411*IF($I411="",1,$I411),2))</f>
        <v/>
      </c>
      <c r="K411" s="14" t="n"/>
      <c r="L411" s="15">
        <f>IF($F411="","",ROUND(($F411+$H411-$J411)*IF($K411="",1,$K411),2))</f>
        <v/>
      </c>
      <c r="M411">
        <f>IF(OR($A411="",$F411=""),"",IF(YEAR($A411)=Inicio!$C$6,ROUNDUP(MONTH($A411)/3,0),"Otro año"))</f>
        <v/>
      </c>
      <c r="N411">
        <f>IF(OR($A411="",$F411=""),"",IF(YEAR($A411)=Inicio!$C$6,MONTH($A411),""))</f>
        <v/>
      </c>
    </row>
    <row r="412">
      <c r="A412" s="11" t="n"/>
      <c r="B412" s="12" t="n"/>
      <c r="C412" s="12" t="n"/>
      <c r="D412" s="12" t="n"/>
      <c r="E412" s="12" t="n"/>
      <c r="F412" s="13" t="n"/>
      <c r="G412" s="14" t="n"/>
      <c r="H412" s="15">
        <f>IF($F412="","",ROUND($F412*$G412,2))</f>
        <v/>
      </c>
      <c r="I412" s="14" t="n"/>
      <c r="J412" s="15">
        <f>IF($F412="","",ROUND($H412*IF($I412="",1,$I412),2))</f>
        <v/>
      </c>
      <c r="K412" s="14" t="n"/>
      <c r="L412" s="15">
        <f>IF($F412="","",ROUND(($F412+$H412-$J412)*IF($K412="",1,$K412),2))</f>
        <v/>
      </c>
      <c r="M412">
        <f>IF(OR($A412="",$F412=""),"",IF(YEAR($A412)=Inicio!$C$6,ROUNDUP(MONTH($A412)/3,0),"Otro año"))</f>
        <v/>
      </c>
      <c r="N412">
        <f>IF(OR($A412="",$F412=""),"",IF(YEAR($A412)=Inicio!$C$6,MONTH($A412),""))</f>
        <v/>
      </c>
    </row>
    <row r="413">
      <c r="A413" s="11" t="n"/>
      <c r="B413" s="12" t="n"/>
      <c r="C413" s="12" t="n"/>
      <c r="D413" s="12" t="n"/>
      <c r="E413" s="12" t="n"/>
      <c r="F413" s="13" t="n"/>
      <c r="G413" s="14" t="n"/>
      <c r="H413" s="15">
        <f>IF($F413="","",ROUND($F413*$G413,2))</f>
        <v/>
      </c>
      <c r="I413" s="14" t="n"/>
      <c r="J413" s="15">
        <f>IF($F413="","",ROUND($H413*IF($I413="",1,$I413),2))</f>
        <v/>
      </c>
      <c r="K413" s="14" t="n"/>
      <c r="L413" s="15">
        <f>IF($F413="","",ROUND(($F413+$H413-$J413)*IF($K413="",1,$K413),2))</f>
        <v/>
      </c>
      <c r="M413">
        <f>IF(OR($A413="",$F413=""),"",IF(YEAR($A413)=Inicio!$C$6,ROUNDUP(MONTH($A413)/3,0),"Otro año"))</f>
        <v/>
      </c>
      <c r="N413">
        <f>IF(OR($A413="",$F413=""),"",IF(YEAR($A413)=Inicio!$C$6,MONTH($A413),""))</f>
        <v/>
      </c>
    </row>
    <row r="414">
      <c r="A414" s="11" t="n"/>
      <c r="B414" s="12" t="n"/>
      <c r="C414" s="12" t="n"/>
      <c r="D414" s="12" t="n"/>
      <c r="E414" s="12" t="n"/>
      <c r="F414" s="13" t="n"/>
      <c r="G414" s="14" t="n"/>
      <c r="H414" s="15">
        <f>IF($F414="","",ROUND($F414*$G414,2))</f>
        <v/>
      </c>
      <c r="I414" s="14" t="n"/>
      <c r="J414" s="15">
        <f>IF($F414="","",ROUND($H414*IF($I414="",1,$I414),2))</f>
        <v/>
      </c>
      <c r="K414" s="14" t="n"/>
      <c r="L414" s="15">
        <f>IF($F414="","",ROUND(($F414+$H414-$J414)*IF($K414="",1,$K414),2))</f>
        <v/>
      </c>
      <c r="M414">
        <f>IF(OR($A414="",$F414=""),"",IF(YEAR($A414)=Inicio!$C$6,ROUNDUP(MONTH($A414)/3,0),"Otro año"))</f>
        <v/>
      </c>
      <c r="N414">
        <f>IF(OR($A414="",$F414=""),"",IF(YEAR($A414)=Inicio!$C$6,MONTH($A414),""))</f>
        <v/>
      </c>
    </row>
    <row r="415">
      <c r="A415" s="11" t="n"/>
      <c r="B415" s="12" t="n"/>
      <c r="C415" s="12" t="n"/>
      <c r="D415" s="12" t="n"/>
      <c r="E415" s="12" t="n"/>
      <c r="F415" s="13" t="n"/>
      <c r="G415" s="14" t="n"/>
      <c r="H415" s="15">
        <f>IF($F415="","",ROUND($F415*$G415,2))</f>
        <v/>
      </c>
      <c r="I415" s="14" t="n"/>
      <c r="J415" s="15">
        <f>IF($F415="","",ROUND($H415*IF($I415="",1,$I415),2))</f>
        <v/>
      </c>
      <c r="K415" s="14" t="n"/>
      <c r="L415" s="15">
        <f>IF($F415="","",ROUND(($F415+$H415-$J415)*IF($K415="",1,$K415),2))</f>
        <v/>
      </c>
      <c r="M415">
        <f>IF(OR($A415="",$F415=""),"",IF(YEAR($A415)=Inicio!$C$6,ROUNDUP(MONTH($A415)/3,0),"Otro año"))</f>
        <v/>
      </c>
      <c r="N415">
        <f>IF(OR($A415="",$F415=""),"",IF(YEAR($A415)=Inicio!$C$6,MONTH($A415),""))</f>
        <v/>
      </c>
    </row>
    <row r="416">
      <c r="A416" s="11" t="n"/>
      <c r="B416" s="12" t="n"/>
      <c r="C416" s="12" t="n"/>
      <c r="D416" s="12" t="n"/>
      <c r="E416" s="12" t="n"/>
      <c r="F416" s="13" t="n"/>
      <c r="G416" s="14" t="n"/>
      <c r="H416" s="15">
        <f>IF($F416="","",ROUND($F416*$G416,2))</f>
        <v/>
      </c>
      <c r="I416" s="14" t="n"/>
      <c r="J416" s="15">
        <f>IF($F416="","",ROUND($H416*IF($I416="",1,$I416),2))</f>
        <v/>
      </c>
      <c r="K416" s="14" t="n"/>
      <c r="L416" s="15">
        <f>IF($F416="","",ROUND(($F416+$H416-$J416)*IF($K416="",1,$K416),2))</f>
        <v/>
      </c>
      <c r="M416">
        <f>IF(OR($A416="",$F416=""),"",IF(YEAR($A416)=Inicio!$C$6,ROUNDUP(MONTH($A416)/3,0),"Otro año"))</f>
        <v/>
      </c>
      <c r="N416">
        <f>IF(OR($A416="",$F416=""),"",IF(YEAR($A416)=Inicio!$C$6,MONTH($A416),""))</f>
        <v/>
      </c>
    </row>
    <row r="417">
      <c r="A417" s="11" t="n"/>
      <c r="B417" s="12" t="n"/>
      <c r="C417" s="12" t="n"/>
      <c r="D417" s="12" t="n"/>
      <c r="E417" s="12" t="n"/>
      <c r="F417" s="13" t="n"/>
      <c r="G417" s="14" t="n"/>
      <c r="H417" s="15">
        <f>IF($F417="","",ROUND($F417*$G417,2))</f>
        <v/>
      </c>
      <c r="I417" s="14" t="n"/>
      <c r="J417" s="15">
        <f>IF($F417="","",ROUND($H417*IF($I417="",1,$I417),2))</f>
        <v/>
      </c>
      <c r="K417" s="14" t="n"/>
      <c r="L417" s="15">
        <f>IF($F417="","",ROUND(($F417+$H417-$J417)*IF($K417="",1,$K417),2))</f>
        <v/>
      </c>
      <c r="M417">
        <f>IF(OR($A417="",$F417=""),"",IF(YEAR($A417)=Inicio!$C$6,ROUNDUP(MONTH($A417)/3,0),"Otro año"))</f>
        <v/>
      </c>
      <c r="N417">
        <f>IF(OR($A417="",$F417=""),"",IF(YEAR($A417)=Inicio!$C$6,MONTH($A417),""))</f>
        <v/>
      </c>
    </row>
    <row r="418">
      <c r="A418" s="11" t="n"/>
      <c r="B418" s="12" t="n"/>
      <c r="C418" s="12" t="n"/>
      <c r="D418" s="12" t="n"/>
      <c r="E418" s="12" t="n"/>
      <c r="F418" s="13" t="n"/>
      <c r="G418" s="14" t="n"/>
      <c r="H418" s="15">
        <f>IF($F418="","",ROUND($F418*$G418,2))</f>
        <v/>
      </c>
      <c r="I418" s="14" t="n"/>
      <c r="J418" s="15">
        <f>IF($F418="","",ROUND($H418*IF($I418="",1,$I418),2))</f>
        <v/>
      </c>
      <c r="K418" s="14" t="n"/>
      <c r="L418" s="15">
        <f>IF($F418="","",ROUND(($F418+$H418-$J418)*IF($K418="",1,$K418),2))</f>
        <v/>
      </c>
      <c r="M418">
        <f>IF(OR($A418="",$F418=""),"",IF(YEAR($A418)=Inicio!$C$6,ROUNDUP(MONTH($A418)/3,0),"Otro año"))</f>
        <v/>
      </c>
      <c r="N418">
        <f>IF(OR($A418="",$F418=""),"",IF(YEAR($A418)=Inicio!$C$6,MONTH($A418),""))</f>
        <v/>
      </c>
    </row>
    <row r="419">
      <c r="A419" s="11" t="n"/>
      <c r="B419" s="12" t="n"/>
      <c r="C419" s="12" t="n"/>
      <c r="D419" s="12" t="n"/>
      <c r="E419" s="12" t="n"/>
      <c r="F419" s="13" t="n"/>
      <c r="G419" s="14" t="n"/>
      <c r="H419" s="15">
        <f>IF($F419="","",ROUND($F419*$G419,2))</f>
        <v/>
      </c>
      <c r="I419" s="14" t="n"/>
      <c r="J419" s="15">
        <f>IF($F419="","",ROUND($H419*IF($I419="",1,$I419),2))</f>
        <v/>
      </c>
      <c r="K419" s="14" t="n"/>
      <c r="L419" s="15">
        <f>IF($F419="","",ROUND(($F419+$H419-$J419)*IF($K419="",1,$K419),2))</f>
        <v/>
      </c>
      <c r="M419">
        <f>IF(OR($A419="",$F419=""),"",IF(YEAR($A419)=Inicio!$C$6,ROUNDUP(MONTH($A419)/3,0),"Otro año"))</f>
        <v/>
      </c>
      <c r="N419">
        <f>IF(OR($A419="",$F419=""),"",IF(YEAR($A419)=Inicio!$C$6,MONTH($A419),""))</f>
        <v/>
      </c>
    </row>
    <row r="420">
      <c r="A420" s="11" t="n"/>
      <c r="B420" s="12" t="n"/>
      <c r="C420" s="12" t="n"/>
      <c r="D420" s="12" t="n"/>
      <c r="E420" s="12" t="n"/>
      <c r="F420" s="13" t="n"/>
      <c r="G420" s="14" t="n"/>
      <c r="H420" s="15">
        <f>IF($F420="","",ROUND($F420*$G420,2))</f>
        <v/>
      </c>
      <c r="I420" s="14" t="n"/>
      <c r="J420" s="15">
        <f>IF($F420="","",ROUND($H420*IF($I420="",1,$I420),2))</f>
        <v/>
      </c>
      <c r="K420" s="14" t="n"/>
      <c r="L420" s="15">
        <f>IF($F420="","",ROUND(($F420+$H420-$J420)*IF($K420="",1,$K420),2))</f>
        <v/>
      </c>
      <c r="M420">
        <f>IF(OR($A420="",$F420=""),"",IF(YEAR($A420)=Inicio!$C$6,ROUNDUP(MONTH($A420)/3,0),"Otro año"))</f>
        <v/>
      </c>
      <c r="N420">
        <f>IF(OR($A420="",$F420=""),"",IF(YEAR($A420)=Inicio!$C$6,MONTH($A420),""))</f>
        <v/>
      </c>
    </row>
    <row r="421">
      <c r="A421" s="11" t="n"/>
      <c r="B421" s="12" t="n"/>
      <c r="C421" s="12" t="n"/>
      <c r="D421" s="12" t="n"/>
      <c r="E421" s="12" t="n"/>
      <c r="F421" s="13" t="n"/>
      <c r="G421" s="14" t="n"/>
      <c r="H421" s="15">
        <f>IF($F421="","",ROUND($F421*$G421,2))</f>
        <v/>
      </c>
      <c r="I421" s="14" t="n"/>
      <c r="J421" s="15">
        <f>IF($F421="","",ROUND($H421*IF($I421="",1,$I421),2))</f>
        <v/>
      </c>
      <c r="K421" s="14" t="n"/>
      <c r="L421" s="15">
        <f>IF($F421="","",ROUND(($F421+$H421-$J421)*IF($K421="",1,$K421),2))</f>
        <v/>
      </c>
      <c r="M421">
        <f>IF(OR($A421="",$F421=""),"",IF(YEAR($A421)=Inicio!$C$6,ROUNDUP(MONTH($A421)/3,0),"Otro año"))</f>
        <v/>
      </c>
      <c r="N421">
        <f>IF(OR($A421="",$F421=""),"",IF(YEAR($A421)=Inicio!$C$6,MONTH($A421),""))</f>
        <v/>
      </c>
    </row>
    <row r="422">
      <c r="A422" s="11" t="n"/>
      <c r="B422" s="12" t="n"/>
      <c r="C422" s="12" t="n"/>
      <c r="D422" s="12" t="n"/>
      <c r="E422" s="12" t="n"/>
      <c r="F422" s="13" t="n"/>
      <c r="G422" s="14" t="n"/>
      <c r="H422" s="15">
        <f>IF($F422="","",ROUND($F422*$G422,2))</f>
        <v/>
      </c>
      <c r="I422" s="14" t="n"/>
      <c r="J422" s="15">
        <f>IF($F422="","",ROUND($H422*IF($I422="",1,$I422),2))</f>
        <v/>
      </c>
      <c r="K422" s="14" t="n"/>
      <c r="L422" s="15">
        <f>IF($F422="","",ROUND(($F422+$H422-$J422)*IF($K422="",1,$K422),2))</f>
        <v/>
      </c>
      <c r="M422">
        <f>IF(OR($A422="",$F422=""),"",IF(YEAR($A422)=Inicio!$C$6,ROUNDUP(MONTH($A422)/3,0),"Otro año"))</f>
        <v/>
      </c>
      <c r="N422">
        <f>IF(OR($A422="",$F422=""),"",IF(YEAR($A422)=Inicio!$C$6,MONTH($A422),""))</f>
        <v/>
      </c>
    </row>
    <row r="423">
      <c r="A423" s="11" t="n"/>
      <c r="B423" s="12" t="n"/>
      <c r="C423" s="12" t="n"/>
      <c r="D423" s="12" t="n"/>
      <c r="E423" s="12" t="n"/>
      <c r="F423" s="13" t="n"/>
      <c r="G423" s="14" t="n"/>
      <c r="H423" s="15">
        <f>IF($F423="","",ROUND($F423*$G423,2))</f>
        <v/>
      </c>
      <c r="I423" s="14" t="n"/>
      <c r="J423" s="15">
        <f>IF($F423="","",ROUND($H423*IF($I423="",1,$I423),2))</f>
        <v/>
      </c>
      <c r="K423" s="14" t="n"/>
      <c r="L423" s="15">
        <f>IF($F423="","",ROUND(($F423+$H423-$J423)*IF($K423="",1,$K423),2))</f>
        <v/>
      </c>
      <c r="M423">
        <f>IF(OR($A423="",$F423=""),"",IF(YEAR($A423)=Inicio!$C$6,ROUNDUP(MONTH($A423)/3,0),"Otro año"))</f>
        <v/>
      </c>
      <c r="N423">
        <f>IF(OR($A423="",$F423=""),"",IF(YEAR($A423)=Inicio!$C$6,MONTH($A423),""))</f>
        <v/>
      </c>
    </row>
    <row r="424">
      <c r="A424" s="11" t="n"/>
      <c r="B424" s="12" t="n"/>
      <c r="C424" s="12" t="n"/>
      <c r="D424" s="12" t="n"/>
      <c r="E424" s="12" t="n"/>
      <c r="F424" s="13" t="n"/>
      <c r="G424" s="14" t="n"/>
      <c r="H424" s="15">
        <f>IF($F424="","",ROUND($F424*$G424,2))</f>
        <v/>
      </c>
      <c r="I424" s="14" t="n"/>
      <c r="J424" s="15">
        <f>IF($F424="","",ROUND($H424*IF($I424="",1,$I424),2))</f>
        <v/>
      </c>
      <c r="K424" s="14" t="n"/>
      <c r="L424" s="15">
        <f>IF($F424="","",ROUND(($F424+$H424-$J424)*IF($K424="",1,$K424),2))</f>
        <v/>
      </c>
      <c r="M424">
        <f>IF(OR($A424="",$F424=""),"",IF(YEAR($A424)=Inicio!$C$6,ROUNDUP(MONTH($A424)/3,0),"Otro año"))</f>
        <v/>
      </c>
      <c r="N424">
        <f>IF(OR($A424="",$F424=""),"",IF(YEAR($A424)=Inicio!$C$6,MONTH($A424),""))</f>
        <v/>
      </c>
    </row>
    <row r="425">
      <c r="A425" s="11" t="n"/>
      <c r="B425" s="12" t="n"/>
      <c r="C425" s="12" t="n"/>
      <c r="D425" s="12" t="n"/>
      <c r="E425" s="12" t="n"/>
      <c r="F425" s="13" t="n"/>
      <c r="G425" s="14" t="n"/>
      <c r="H425" s="15">
        <f>IF($F425="","",ROUND($F425*$G425,2))</f>
        <v/>
      </c>
      <c r="I425" s="14" t="n"/>
      <c r="J425" s="15">
        <f>IF($F425="","",ROUND($H425*IF($I425="",1,$I425),2))</f>
        <v/>
      </c>
      <c r="K425" s="14" t="n"/>
      <c r="L425" s="15">
        <f>IF($F425="","",ROUND(($F425+$H425-$J425)*IF($K425="",1,$K425),2))</f>
        <v/>
      </c>
      <c r="M425">
        <f>IF(OR($A425="",$F425=""),"",IF(YEAR($A425)=Inicio!$C$6,ROUNDUP(MONTH($A425)/3,0),"Otro año"))</f>
        <v/>
      </c>
      <c r="N425">
        <f>IF(OR($A425="",$F425=""),"",IF(YEAR($A425)=Inicio!$C$6,MONTH($A425),""))</f>
        <v/>
      </c>
    </row>
    <row r="426">
      <c r="A426" s="11" t="n"/>
      <c r="B426" s="12" t="n"/>
      <c r="C426" s="12" t="n"/>
      <c r="D426" s="12" t="n"/>
      <c r="E426" s="12" t="n"/>
      <c r="F426" s="13" t="n"/>
      <c r="G426" s="14" t="n"/>
      <c r="H426" s="15">
        <f>IF($F426="","",ROUND($F426*$G426,2))</f>
        <v/>
      </c>
      <c r="I426" s="14" t="n"/>
      <c r="J426" s="15">
        <f>IF($F426="","",ROUND($H426*IF($I426="",1,$I426),2))</f>
        <v/>
      </c>
      <c r="K426" s="14" t="n"/>
      <c r="L426" s="15">
        <f>IF($F426="","",ROUND(($F426+$H426-$J426)*IF($K426="",1,$K426),2))</f>
        <v/>
      </c>
      <c r="M426">
        <f>IF(OR($A426="",$F426=""),"",IF(YEAR($A426)=Inicio!$C$6,ROUNDUP(MONTH($A426)/3,0),"Otro año"))</f>
        <v/>
      </c>
      <c r="N426">
        <f>IF(OR($A426="",$F426=""),"",IF(YEAR($A426)=Inicio!$C$6,MONTH($A426),""))</f>
        <v/>
      </c>
    </row>
    <row r="427">
      <c r="A427" s="11" t="n"/>
      <c r="B427" s="12" t="n"/>
      <c r="C427" s="12" t="n"/>
      <c r="D427" s="12" t="n"/>
      <c r="E427" s="12" t="n"/>
      <c r="F427" s="13" t="n"/>
      <c r="G427" s="14" t="n"/>
      <c r="H427" s="15">
        <f>IF($F427="","",ROUND($F427*$G427,2))</f>
        <v/>
      </c>
      <c r="I427" s="14" t="n"/>
      <c r="J427" s="15">
        <f>IF($F427="","",ROUND($H427*IF($I427="",1,$I427),2))</f>
        <v/>
      </c>
      <c r="K427" s="14" t="n"/>
      <c r="L427" s="15">
        <f>IF($F427="","",ROUND(($F427+$H427-$J427)*IF($K427="",1,$K427),2))</f>
        <v/>
      </c>
      <c r="M427">
        <f>IF(OR($A427="",$F427=""),"",IF(YEAR($A427)=Inicio!$C$6,ROUNDUP(MONTH($A427)/3,0),"Otro año"))</f>
        <v/>
      </c>
      <c r="N427">
        <f>IF(OR($A427="",$F427=""),"",IF(YEAR($A427)=Inicio!$C$6,MONTH($A427),""))</f>
        <v/>
      </c>
    </row>
    <row r="428">
      <c r="A428" s="11" t="n"/>
      <c r="B428" s="12" t="n"/>
      <c r="C428" s="12" t="n"/>
      <c r="D428" s="12" t="n"/>
      <c r="E428" s="12" t="n"/>
      <c r="F428" s="13" t="n"/>
      <c r="G428" s="14" t="n"/>
      <c r="H428" s="15">
        <f>IF($F428="","",ROUND($F428*$G428,2))</f>
        <v/>
      </c>
      <c r="I428" s="14" t="n"/>
      <c r="J428" s="15">
        <f>IF($F428="","",ROUND($H428*IF($I428="",1,$I428),2))</f>
        <v/>
      </c>
      <c r="K428" s="14" t="n"/>
      <c r="L428" s="15">
        <f>IF($F428="","",ROUND(($F428+$H428-$J428)*IF($K428="",1,$K428),2))</f>
        <v/>
      </c>
      <c r="M428">
        <f>IF(OR($A428="",$F428=""),"",IF(YEAR($A428)=Inicio!$C$6,ROUNDUP(MONTH($A428)/3,0),"Otro año"))</f>
        <v/>
      </c>
      <c r="N428">
        <f>IF(OR($A428="",$F428=""),"",IF(YEAR($A428)=Inicio!$C$6,MONTH($A428),""))</f>
        <v/>
      </c>
    </row>
    <row r="429">
      <c r="A429" s="11" t="n"/>
      <c r="B429" s="12" t="n"/>
      <c r="C429" s="12" t="n"/>
      <c r="D429" s="12" t="n"/>
      <c r="E429" s="12" t="n"/>
      <c r="F429" s="13" t="n"/>
      <c r="G429" s="14" t="n"/>
      <c r="H429" s="15">
        <f>IF($F429="","",ROUND($F429*$G429,2))</f>
        <v/>
      </c>
      <c r="I429" s="14" t="n"/>
      <c r="J429" s="15">
        <f>IF($F429="","",ROUND($H429*IF($I429="",1,$I429),2))</f>
        <v/>
      </c>
      <c r="K429" s="14" t="n"/>
      <c r="L429" s="15">
        <f>IF($F429="","",ROUND(($F429+$H429-$J429)*IF($K429="",1,$K429),2))</f>
        <v/>
      </c>
      <c r="M429">
        <f>IF(OR($A429="",$F429=""),"",IF(YEAR($A429)=Inicio!$C$6,ROUNDUP(MONTH($A429)/3,0),"Otro año"))</f>
        <v/>
      </c>
      <c r="N429">
        <f>IF(OR($A429="",$F429=""),"",IF(YEAR($A429)=Inicio!$C$6,MONTH($A429),""))</f>
        <v/>
      </c>
    </row>
    <row r="430">
      <c r="A430" s="11" t="n"/>
      <c r="B430" s="12" t="n"/>
      <c r="C430" s="12" t="n"/>
      <c r="D430" s="12" t="n"/>
      <c r="E430" s="12" t="n"/>
      <c r="F430" s="13" t="n"/>
      <c r="G430" s="14" t="n"/>
      <c r="H430" s="15">
        <f>IF($F430="","",ROUND($F430*$G430,2))</f>
        <v/>
      </c>
      <c r="I430" s="14" t="n"/>
      <c r="J430" s="15">
        <f>IF($F430="","",ROUND($H430*IF($I430="",1,$I430),2))</f>
        <v/>
      </c>
      <c r="K430" s="14" t="n"/>
      <c r="L430" s="15">
        <f>IF($F430="","",ROUND(($F430+$H430-$J430)*IF($K430="",1,$K430),2))</f>
        <v/>
      </c>
      <c r="M430">
        <f>IF(OR($A430="",$F430=""),"",IF(YEAR($A430)=Inicio!$C$6,ROUNDUP(MONTH($A430)/3,0),"Otro año"))</f>
        <v/>
      </c>
      <c r="N430">
        <f>IF(OR($A430="",$F430=""),"",IF(YEAR($A430)=Inicio!$C$6,MONTH($A430),""))</f>
        <v/>
      </c>
    </row>
    <row r="431">
      <c r="A431" s="11" t="n"/>
      <c r="B431" s="12" t="n"/>
      <c r="C431" s="12" t="n"/>
      <c r="D431" s="12" t="n"/>
      <c r="E431" s="12" t="n"/>
      <c r="F431" s="13" t="n"/>
      <c r="G431" s="14" t="n"/>
      <c r="H431" s="15">
        <f>IF($F431="","",ROUND($F431*$G431,2))</f>
        <v/>
      </c>
      <c r="I431" s="14" t="n"/>
      <c r="J431" s="15">
        <f>IF($F431="","",ROUND($H431*IF($I431="",1,$I431),2))</f>
        <v/>
      </c>
      <c r="K431" s="14" t="n"/>
      <c r="L431" s="15">
        <f>IF($F431="","",ROUND(($F431+$H431-$J431)*IF($K431="",1,$K431),2))</f>
        <v/>
      </c>
      <c r="M431">
        <f>IF(OR($A431="",$F431=""),"",IF(YEAR($A431)=Inicio!$C$6,ROUNDUP(MONTH($A431)/3,0),"Otro año"))</f>
        <v/>
      </c>
      <c r="N431">
        <f>IF(OR($A431="",$F431=""),"",IF(YEAR($A431)=Inicio!$C$6,MONTH($A431),""))</f>
        <v/>
      </c>
    </row>
    <row r="432">
      <c r="A432" s="11" t="n"/>
      <c r="B432" s="12" t="n"/>
      <c r="C432" s="12" t="n"/>
      <c r="D432" s="12" t="n"/>
      <c r="E432" s="12" t="n"/>
      <c r="F432" s="13" t="n"/>
      <c r="G432" s="14" t="n"/>
      <c r="H432" s="15">
        <f>IF($F432="","",ROUND($F432*$G432,2))</f>
        <v/>
      </c>
      <c r="I432" s="14" t="n"/>
      <c r="J432" s="15">
        <f>IF($F432="","",ROUND($H432*IF($I432="",1,$I432),2))</f>
        <v/>
      </c>
      <c r="K432" s="14" t="n"/>
      <c r="L432" s="15">
        <f>IF($F432="","",ROUND(($F432+$H432-$J432)*IF($K432="",1,$K432),2))</f>
        <v/>
      </c>
      <c r="M432">
        <f>IF(OR($A432="",$F432=""),"",IF(YEAR($A432)=Inicio!$C$6,ROUNDUP(MONTH($A432)/3,0),"Otro año"))</f>
        <v/>
      </c>
      <c r="N432">
        <f>IF(OR($A432="",$F432=""),"",IF(YEAR($A432)=Inicio!$C$6,MONTH($A432),""))</f>
        <v/>
      </c>
    </row>
    <row r="433">
      <c r="A433" s="11" t="n"/>
      <c r="B433" s="12" t="n"/>
      <c r="C433" s="12" t="n"/>
      <c r="D433" s="12" t="n"/>
      <c r="E433" s="12" t="n"/>
      <c r="F433" s="13" t="n"/>
      <c r="G433" s="14" t="n"/>
      <c r="H433" s="15">
        <f>IF($F433="","",ROUND($F433*$G433,2))</f>
        <v/>
      </c>
      <c r="I433" s="14" t="n"/>
      <c r="J433" s="15">
        <f>IF($F433="","",ROUND($H433*IF($I433="",1,$I433),2))</f>
        <v/>
      </c>
      <c r="K433" s="14" t="n"/>
      <c r="L433" s="15">
        <f>IF($F433="","",ROUND(($F433+$H433-$J433)*IF($K433="",1,$K433),2))</f>
        <v/>
      </c>
      <c r="M433">
        <f>IF(OR($A433="",$F433=""),"",IF(YEAR($A433)=Inicio!$C$6,ROUNDUP(MONTH($A433)/3,0),"Otro año"))</f>
        <v/>
      </c>
      <c r="N433">
        <f>IF(OR($A433="",$F433=""),"",IF(YEAR($A433)=Inicio!$C$6,MONTH($A433),""))</f>
        <v/>
      </c>
    </row>
    <row r="434">
      <c r="A434" s="11" t="n"/>
      <c r="B434" s="12" t="n"/>
      <c r="C434" s="12" t="n"/>
      <c r="D434" s="12" t="n"/>
      <c r="E434" s="12" t="n"/>
      <c r="F434" s="13" t="n"/>
      <c r="G434" s="14" t="n"/>
      <c r="H434" s="15">
        <f>IF($F434="","",ROUND($F434*$G434,2))</f>
        <v/>
      </c>
      <c r="I434" s="14" t="n"/>
      <c r="J434" s="15">
        <f>IF($F434="","",ROUND($H434*IF($I434="",1,$I434),2))</f>
        <v/>
      </c>
      <c r="K434" s="14" t="n"/>
      <c r="L434" s="15">
        <f>IF($F434="","",ROUND(($F434+$H434-$J434)*IF($K434="",1,$K434),2))</f>
        <v/>
      </c>
      <c r="M434">
        <f>IF(OR($A434="",$F434=""),"",IF(YEAR($A434)=Inicio!$C$6,ROUNDUP(MONTH($A434)/3,0),"Otro año"))</f>
        <v/>
      </c>
      <c r="N434">
        <f>IF(OR($A434="",$F434=""),"",IF(YEAR($A434)=Inicio!$C$6,MONTH($A434),""))</f>
        <v/>
      </c>
    </row>
    <row r="435">
      <c r="A435" s="11" t="n"/>
      <c r="B435" s="12" t="n"/>
      <c r="C435" s="12" t="n"/>
      <c r="D435" s="12" t="n"/>
      <c r="E435" s="12" t="n"/>
      <c r="F435" s="13" t="n"/>
      <c r="G435" s="14" t="n"/>
      <c r="H435" s="15">
        <f>IF($F435="","",ROUND($F435*$G435,2))</f>
        <v/>
      </c>
      <c r="I435" s="14" t="n"/>
      <c r="J435" s="15">
        <f>IF($F435="","",ROUND($H435*IF($I435="",1,$I435),2))</f>
        <v/>
      </c>
      <c r="K435" s="14" t="n"/>
      <c r="L435" s="15">
        <f>IF($F435="","",ROUND(($F435+$H435-$J435)*IF($K435="",1,$K435),2))</f>
        <v/>
      </c>
      <c r="M435">
        <f>IF(OR($A435="",$F435=""),"",IF(YEAR($A435)=Inicio!$C$6,ROUNDUP(MONTH($A435)/3,0),"Otro año"))</f>
        <v/>
      </c>
      <c r="N435">
        <f>IF(OR($A435="",$F435=""),"",IF(YEAR($A435)=Inicio!$C$6,MONTH($A435),""))</f>
        <v/>
      </c>
    </row>
    <row r="436">
      <c r="A436" s="11" t="n"/>
      <c r="B436" s="12" t="n"/>
      <c r="C436" s="12" t="n"/>
      <c r="D436" s="12" t="n"/>
      <c r="E436" s="12" t="n"/>
      <c r="F436" s="13" t="n"/>
      <c r="G436" s="14" t="n"/>
      <c r="H436" s="15">
        <f>IF($F436="","",ROUND($F436*$G436,2))</f>
        <v/>
      </c>
      <c r="I436" s="14" t="n"/>
      <c r="J436" s="15">
        <f>IF($F436="","",ROUND($H436*IF($I436="",1,$I436),2))</f>
        <v/>
      </c>
      <c r="K436" s="14" t="n"/>
      <c r="L436" s="15">
        <f>IF($F436="","",ROUND(($F436+$H436-$J436)*IF($K436="",1,$K436),2))</f>
        <v/>
      </c>
      <c r="M436">
        <f>IF(OR($A436="",$F436=""),"",IF(YEAR($A436)=Inicio!$C$6,ROUNDUP(MONTH($A436)/3,0),"Otro año"))</f>
        <v/>
      </c>
      <c r="N436">
        <f>IF(OR($A436="",$F436=""),"",IF(YEAR($A436)=Inicio!$C$6,MONTH($A436),""))</f>
        <v/>
      </c>
    </row>
    <row r="437">
      <c r="A437" s="11" t="n"/>
      <c r="B437" s="12" t="n"/>
      <c r="C437" s="12" t="n"/>
      <c r="D437" s="12" t="n"/>
      <c r="E437" s="12" t="n"/>
      <c r="F437" s="13" t="n"/>
      <c r="G437" s="14" t="n"/>
      <c r="H437" s="15">
        <f>IF($F437="","",ROUND($F437*$G437,2))</f>
        <v/>
      </c>
      <c r="I437" s="14" t="n"/>
      <c r="J437" s="15">
        <f>IF($F437="","",ROUND($H437*IF($I437="",1,$I437),2))</f>
        <v/>
      </c>
      <c r="K437" s="14" t="n"/>
      <c r="L437" s="15">
        <f>IF($F437="","",ROUND(($F437+$H437-$J437)*IF($K437="",1,$K437),2))</f>
        <v/>
      </c>
      <c r="M437">
        <f>IF(OR($A437="",$F437=""),"",IF(YEAR($A437)=Inicio!$C$6,ROUNDUP(MONTH($A437)/3,0),"Otro año"))</f>
        <v/>
      </c>
      <c r="N437">
        <f>IF(OR($A437="",$F437=""),"",IF(YEAR($A437)=Inicio!$C$6,MONTH($A437),""))</f>
        <v/>
      </c>
    </row>
    <row r="438">
      <c r="A438" s="11" t="n"/>
      <c r="B438" s="12" t="n"/>
      <c r="C438" s="12" t="n"/>
      <c r="D438" s="12" t="n"/>
      <c r="E438" s="12" t="n"/>
      <c r="F438" s="13" t="n"/>
      <c r="G438" s="14" t="n"/>
      <c r="H438" s="15">
        <f>IF($F438="","",ROUND($F438*$G438,2))</f>
        <v/>
      </c>
      <c r="I438" s="14" t="n"/>
      <c r="J438" s="15">
        <f>IF($F438="","",ROUND($H438*IF($I438="",1,$I438),2))</f>
        <v/>
      </c>
      <c r="K438" s="14" t="n"/>
      <c r="L438" s="15">
        <f>IF($F438="","",ROUND(($F438+$H438-$J438)*IF($K438="",1,$K438),2))</f>
        <v/>
      </c>
      <c r="M438">
        <f>IF(OR($A438="",$F438=""),"",IF(YEAR($A438)=Inicio!$C$6,ROUNDUP(MONTH($A438)/3,0),"Otro año"))</f>
        <v/>
      </c>
      <c r="N438">
        <f>IF(OR($A438="",$F438=""),"",IF(YEAR($A438)=Inicio!$C$6,MONTH($A438),""))</f>
        <v/>
      </c>
    </row>
    <row r="439">
      <c r="A439" s="11" t="n"/>
      <c r="B439" s="12" t="n"/>
      <c r="C439" s="12" t="n"/>
      <c r="D439" s="12" t="n"/>
      <c r="E439" s="12" t="n"/>
      <c r="F439" s="13" t="n"/>
      <c r="G439" s="14" t="n"/>
      <c r="H439" s="15">
        <f>IF($F439="","",ROUND($F439*$G439,2))</f>
        <v/>
      </c>
      <c r="I439" s="14" t="n"/>
      <c r="J439" s="15">
        <f>IF($F439="","",ROUND($H439*IF($I439="",1,$I439),2))</f>
        <v/>
      </c>
      <c r="K439" s="14" t="n"/>
      <c r="L439" s="15">
        <f>IF($F439="","",ROUND(($F439+$H439-$J439)*IF($K439="",1,$K439),2))</f>
        <v/>
      </c>
      <c r="M439">
        <f>IF(OR($A439="",$F439=""),"",IF(YEAR($A439)=Inicio!$C$6,ROUNDUP(MONTH($A439)/3,0),"Otro año"))</f>
        <v/>
      </c>
      <c r="N439">
        <f>IF(OR($A439="",$F439=""),"",IF(YEAR($A439)=Inicio!$C$6,MONTH($A439),""))</f>
        <v/>
      </c>
    </row>
    <row r="440">
      <c r="A440" s="11" t="n"/>
      <c r="B440" s="12" t="n"/>
      <c r="C440" s="12" t="n"/>
      <c r="D440" s="12" t="n"/>
      <c r="E440" s="12" t="n"/>
      <c r="F440" s="13" t="n"/>
      <c r="G440" s="14" t="n"/>
      <c r="H440" s="15">
        <f>IF($F440="","",ROUND($F440*$G440,2))</f>
        <v/>
      </c>
      <c r="I440" s="14" t="n"/>
      <c r="J440" s="15">
        <f>IF($F440="","",ROUND($H440*IF($I440="",1,$I440),2))</f>
        <v/>
      </c>
      <c r="K440" s="14" t="n"/>
      <c r="L440" s="15">
        <f>IF($F440="","",ROUND(($F440+$H440-$J440)*IF($K440="",1,$K440),2))</f>
        <v/>
      </c>
      <c r="M440">
        <f>IF(OR($A440="",$F440=""),"",IF(YEAR($A440)=Inicio!$C$6,ROUNDUP(MONTH($A440)/3,0),"Otro año"))</f>
        <v/>
      </c>
      <c r="N440">
        <f>IF(OR($A440="",$F440=""),"",IF(YEAR($A440)=Inicio!$C$6,MONTH($A440),""))</f>
        <v/>
      </c>
    </row>
    <row r="441">
      <c r="A441" s="11" t="n"/>
      <c r="B441" s="12" t="n"/>
      <c r="C441" s="12" t="n"/>
      <c r="D441" s="12" t="n"/>
      <c r="E441" s="12" t="n"/>
      <c r="F441" s="13" t="n"/>
      <c r="G441" s="14" t="n"/>
      <c r="H441" s="15">
        <f>IF($F441="","",ROUND($F441*$G441,2))</f>
        <v/>
      </c>
      <c r="I441" s="14" t="n"/>
      <c r="J441" s="15">
        <f>IF($F441="","",ROUND($H441*IF($I441="",1,$I441),2))</f>
        <v/>
      </c>
      <c r="K441" s="14" t="n"/>
      <c r="L441" s="15">
        <f>IF($F441="","",ROUND(($F441+$H441-$J441)*IF($K441="",1,$K441),2))</f>
        <v/>
      </c>
      <c r="M441">
        <f>IF(OR($A441="",$F441=""),"",IF(YEAR($A441)=Inicio!$C$6,ROUNDUP(MONTH($A441)/3,0),"Otro año"))</f>
        <v/>
      </c>
      <c r="N441">
        <f>IF(OR($A441="",$F441=""),"",IF(YEAR($A441)=Inicio!$C$6,MONTH($A441),""))</f>
        <v/>
      </c>
    </row>
    <row r="442">
      <c r="A442" s="11" t="n"/>
      <c r="B442" s="12" t="n"/>
      <c r="C442" s="12" t="n"/>
      <c r="D442" s="12" t="n"/>
      <c r="E442" s="12" t="n"/>
      <c r="F442" s="13" t="n"/>
      <c r="G442" s="14" t="n"/>
      <c r="H442" s="15">
        <f>IF($F442="","",ROUND($F442*$G442,2))</f>
        <v/>
      </c>
      <c r="I442" s="14" t="n"/>
      <c r="J442" s="15">
        <f>IF($F442="","",ROUND($H442*IF($I442="",1,$I442),2))</f>
        <v/>
      </c>
      <c r="K442" s="14" t="n"/>
      <c r="L442" s="15">
        <f>IF($F442="","",ROUND(($F442+$H442-$J442)*IF($K442="",1,$K442),2))</f>
        <v/>
      </c>
      <c r="M442">
        <f>IF(OR($A442="",$F442=""),"",IF(YEAR($A442)=Inicio!$C$6,ROUNDUP(MONTH($A442)/3,0),"Otro año"))</f>
        <v/>
      </c>
      <c r="N442">
        <f>IF(OR($A442="",$F442=""),"",IF(YEAR($A442)=Inicio!$C$6,MONTH($A442),""))</f>
        <v/>
      </c>
    </row>
    <row r="443">
      <c r="A443" s="11" t="n"/>
      <c r="B443" s="12" t="n"/>
      <c r="C443" s="12" t="n"/>
      <c r="D443" s="12" t="n"/>
      <c r="E443" s="12" t="n"/>
      <c r="F443" s="13" t="n"/>
      <c r="G443" s="14" t="n"/>
      <c r="H443" s="15">
        <f>IF($F443="","",ROUND($F443*$G443,2))</f>
        <v/>
      </c>
      <c r="I443" s="14" t="n"/>
      <c r="J443" s="15">
        <f>IF($F443="","",ROUND($H443*IF($I443="",1,$I443),2))</f>
        <v/>
      </c>
      <c r="K443" s="14" t="n"/>
      <c r="L443" s="15">
        <f>IF($F443="","",ROUND(($F443+$H443-$J443)*IF($K443="",1,$K443),2))</f>
        <v/>
      </c>
      <c r="M443">
        <f>IF(OR($A443="",$F443=""),"",IF(YEAR($A443)=Inicio!$C$6,ROUNDUP(MONTH($A443)/3,0),"Otro año"))</f>
        <v/>
      </c>
      <c r="N443">
        <f>IF(OR($A443="",$F443=""),"",IF(YEAR($A443)=Inicio!$C$6,MONTH($A443),""))</f>
        <v/>
      </c>
    </row>
    <row r="444">
      <c r="A444" s="11" t="n"/>
      <c r="B444" s="12" t="n"/>
      <c r="C444" s="12" t="n"/>
      <c r="D444" s="12" t="n"/>
      <c r="E444" s="12" t="n"/>
      <c r="F444" s="13" t="n"/>
      <c r="G444" s="14" t="n"/>
      <c r="H444" s="15">
        <f>IF($F444="","",ROUND($F444*$G444,2))</f>
        <v/>
      </c>
      <c r="I444" s="14" t="n"/>
      <c r="J444" s="15">
        <f>IF($F444="","",ROUND($H444*IF($I444="",1,$I444),2))</f>
        <v/>
      </c>
      <c r="K444" s="14" t="n"/>
      <c r="L444" s="15">
        <f>IF($F444="","",ROUND(($F444+$H444-$J444)*IF($K444="",1,$K444),2))</f>
        <v/>
      </c>
      <c r="M444">
        <f>IF(OR($A444="",$F444=""),"",IF(YEAR($A444)=Inicio!$C$6,ROUNDUP(MONTH($A444)/3,0),"Otro año"))</f>
        <v/>
      </c>
      <c r="N444">
        <f>IF(OR($A444="",$F444=""),"",IF(YEAR($A444)=Inicio!$C$6,MONTH($A444),""))</f>
        <v/>
      </c>
    </row>
    <row r="445">
      <c r="A445" s="11" t="n"/>
      <c r="B445" s="12" t="n"/>
      <c r="C445" s="12" t="n"/>
      <c r="D445" s="12" t="n"/>
      <c r="E445" s="12" t="n"/>
      <c r="F445" s="13" t="n"/>
      <c r="G445" s="14" t="n"/>
      <c r="H445" s="15">
        <f>IF($F445="","",ROUND($F445*$G445,2))</f>
        <v/>
      </c>
      <c r="I445" s="14" t="n"/>
      <c r="J445" s="15">
        <f>IF($F445="","",ROUND($H445*IF($I445="",1,$I445),2))</f>
        <v/>
      </c>
      <c r="K445" s="14" t="n"/>
      <c r="L445" s="15">
        <f>IF($F445="","",ROUND(($F445+$H445-$J445)*IF($K445="",1,$K445),2))</f>
        <v/>
      </c>
      <c r="M445">
        <f>IF(OR($A445="",$F445=""),"",IF(YEAR($A445)=Inicio!$C$6,ROUNDUP(MONTH($A445)/3,0),"Otro año"))</f>
        <v/>
      </c>
      <c r="N445">
        <f>IF(OR($A445="",$F445=""),"",IF(YEAR($A445)=Inicio!$C$6,MONTH($A445),""))</f>
        <v/>
      </c>
    </row>
    <row r="446">
      <c r="A446" s="11" t="n"/>
      <c r="B446" s="12" t="n"/>
      <c r="C446" s="12" t="n"/>
      <c r="D446" s="12" t="n"/>
      <c r="E446" s="12" t="n"/>
      <c r="F446" s="13" t="n"/>
      <c r="G446" s="14" t="n"/>
      <c r="H446" s="15">
        <f>IF($F446="","",ROUND($F446*$G446,2))</f>
        <v/>
      </c>
      <c r="I446" s="14" t="n"/>
      <c r="J446" s="15">
        <f>IF($F446="","",ROUND($H446*IF($I446="",1,$I446),2))</f>
        <v/>
      </c>
      <c r="K446" s="14" t="n"/>
      <c r="L446" s="15">
        <f>IF($F446="","",ROUND(($F446+$H446-$J446)*IF($K446="",1,$K446),2))</f>
        <v/>
      </c>
      <c r="M446">
        <f>IF(OR($A446="",$F446=""),"",IF(YEAR($A446)=Inicio!$C$6,ROUNDUP(MONTH($A446)/3,0),"Otro año"))</f>
        <v/>
      </c>
      <c r="N446">
        <f>IF(OR($A446="",$F446=""),"",IF(YEAR($A446)=Inicio!$C$6,MONTH($A446),""))</f>
        <v/>
      </c>
    </row>
    <row r="447">
      <c r="A447" s="11" t="n"/>
      <c r="B447" s="12" t="n"/>
      <c r="C447" s="12" t="n"/>
      <c r="D447" s="12" t="n"/>
      <c r="E447" s="12" t="n"/>
      <c r="F447" s="13" t="n"/>
      <c r="G447" s="14" t="n"/>
      <c r="H447" s="15">
        <f>IF($F447="","",ROUND($F447*$G447,2))</f>
        <v/>
      </c>
      <c r="I447" s="14" t="n"/>
      <c r="J447" s="15">
        <f>IF($F447="","",ROUND($H447*IF($I447="",1,$I447),2))</f>
        <v/>
      </c>
      <c r="K447" s="14" t="n"/>
      <c r="L447" s="15">
        <f>IF($F447="","",ROUND(($F447+$H447-$J447)*IF($K447="",1,$K447),2))</f>
        <v/>
      </c>
      <c r="M447">
        <f>IF(OR($A447="",$F447=""),"",IF(YEAR($A447)=Inicio!$C$6,ROUNDUP(MONTH($A447)/3,0),"Otro año"))</f>
        <v/>
      </c>
      <c r="N447">
        <f>IF(OR($A447="",$F447=""),"",IF(YEAR($A447)=Inicio!$C$6,MONTH($A447),""))</f>
        <v/>
      </c>
    </row>
    <row r="448">
      <c r="A448" s="11" t="n"/>
      <c r="B448" s="12" t="n"/>
      <c r="C448" s="12" t="n"/>
      <c r="D448" s="12" t="n"/>
      <c r="E448" s="12" t="n"/>
      <c r="F448" s="13" t="n"/>
      <c r="G448" s="14" t="n"/>
      <c r="H448" s="15">
        <f>IF($F448="","",ROUND($F448*$G448,2))</f>
        <v/>
      </c>
      <c r="I448" s="14" t="n"/>
      <c r="J448" s="15">
        <f>IF($F448="","",ROUND($H448*IF($I448="",1,$I448),2))</f>
        <v/>
      </c>
      <c r="K448" s="14" t="n"/>
      <c r="L448" s="15">
        <f>IF($F448="","",ROUND(($F448+$H448-$J448)*IF($K448="",1,$K448),2))</f>
        <v/>
      </c>
      <c r="M448">
        <f>IF(OR($A448="",$F448=""),"",IF(YEAR($A448)=Inicio!$C$6,ROUNDUP(MONTH($A448)/3,0),"Otro año"))</f>
        <v/>
      </c>
      <c r="N448">
        <f>IF(OR($A448="",$F448=""),"",IF(YEAR($A448)=Inicio!$C$6,MONTH($A448),""))</f>
        <v/>
      </c>
    </row>
    <row r="449">
      <c r="A449" s="11" t="n"/>
      <c r="B449" s="12" t="n"/>
      <c r="C449" s="12" t="n"/>
      <c r="D449" s="12" t="n"/>
      <c r="E449" s="12" t="n"/>
      <c r="F449" s="13" t="n"/>
      <c r="G449" s="14" t="n"/>
      <c r="H449" s="15">
        <f>IF($F449="","",ROUND($F449*$G449,2))</f>
        <v/>
      </c>
      <c r="I449" s="14" t="n"/>
      <c r="J449" s="15">
        <f>IF($F449="","",ROUND($H449*IF($I449="",1,$I449),2))</f>
        <v/>
      </c>
      <c r="K449" s="14" t="n"/>
      <c r="L449" s="15">
        <f>IF($F449="","",ROUND(($F449+$H449-$J449)*IF($K449="",1,$K449),2))</f>
        <v/>
      </c>
      <c r="M449">
        <f>IF(OR($A449="",$F449=""),"",IF(YEAR($A449)=Inicio!$C$6,ROUNDUP(MONTH($A449)/3,0),"Otro año"))</f>
        <v/>
      </c>
      <c r="N449">
        <f>IF(OR($A449="",$F449=""),"",IF(YEAR($A449)=Inicio!$C$6,MONTH($A449),""))</f>
        <v/>
      </c>
    </row>
    <row r="450">
      <c r="A450" s="11" t="n"/>
      <c r="B450" s="12" t="n"/>
      <c r="C450" s="12" t="n"/>
      <c r="D450" s="12" t="n"/>
      <c r="E450" s="12" t="n"/>
      <c r="F450" s="13" t="n"/>
      <c r="G450" s="14" t="n"/>
      <c r="H450" s="15">
        <f>IF($F450="","",ROUND($F450*$G450,2))</f>
        <v/>
      </c>
      <c r="I450" s="14" t="n"/>
      <c r="J450" s="15">
        <f>IF($F450="","",ROUND($H450*IF($I450="",1,$I450),2))</f>
        <v/>
      </c>
      <c r="K450" s="14" t="n"/>
      <c r="L450" s="15">
        <f>IF($F450="","",ROUND(($F450+$H450-$J450)*IF($K450="",1,$K450),2))</f>
        <v/>
      </c>
      <c r="M450">
        <f>IF(OR($A450="",$F450=""),"",IF(YEAR($A450)=Inicio!$C$6,ROUNDUP(MONTH($A450)/3,0),"Otro año"))</f>
        <v/>
      </c>
      <c r="N450">
        <f>IF(OR($A450="",$F450=""),"",IF(YEAR($A450)=Inicio!$C$6,MONTH($A450),""))</f>
        <v/>
      </c>
    </row>
    <row r="451">
      <c r="A451" s="11" t="n"/>
      <c r="B451" s="12" t="n"/>
      <c r="C451" s="12" t="n"/>
      <c r="D451" s="12" t="n"/>
      <c r="E451" s="12" t="n"/>
      <c r="F451" s="13" t="n"/>
      <c r="G451" s="14" t="n"/>
      <c r="H451" s="15">
        <f>IF($F451="","",ROUND($F451*$G451,2))</f>
        <v/>
      </c>
      <c r="I451" s="14" t="n"/>
      <c r="J451" s="15">
        <f>IF($F451="","",ROUND($H451*IF($I451="",1,$I451),2))</f>
        <v/>
      </c>
      <c r="K451" s="14" t="n"/>
      <c r="L451" s="15">
        <f>IF($F451="","",ROUND(($F451+$H451-$J451)*IF($K451="",1,$K451),2))</f>
        <v/>
      </c>
      <c r="M451">
        <f>IF(OR($A451="",$F451=""),"",IF(YEAR($A451)=Inicio!$C$6,ROUNDUP(MONTH($A451)/3,0),"Otro año"))</f>
        <v/>
      </c>
      <c r="N451">
        <f>IF(OR($A451="",$F451=""),"",IF(YEAR($A451)=Inicio!$C$6,MONTH($A451),""))</f>
        <v/>
      </c>
    </row>
    <row r="452">
      <c r="A452" s="11" t="n"/>
      <c r="B452" s="12" t="n"/>
      <c r="C452" s="12" t="n"/>
      <c r="D452" s="12" t="n"/>
      <c r="E452" s="12" t="n"/>
      <c r="F452" s="13" t="n"/>
      <c r="G452" s="14" t="n"/>
      <c r="H452" s="15">
        <f>IF($F452="","",ROUND($F452*$G452,2))</f>
        <v/>
      </c>
      <c r="I452" s="14" t="n"/>
      <c r="J452" s="15">
        <f>IF($F452="","",ROUND($H452*IF($I452="",1,$I452),2))</f>
        <v/>
      </c>
      <c r="K452" s="14" t="n"/>
      <c r="L452" s="15">
        <f>IF($F452="","",ROUND(($F452+$H452-$J452)*IF($K452="",1,$K452),2))</f>
        <v/>
      </c>
      <c r="M452">
        <f>IF(OR($A452="",$F452=""),"",IF(YEAR($A452)=Inicio!$C$6,ROUNDUP(MONTH($A452)/3,0),"Otro año"))</f>
        <v/>
      </c>
      <c r="N452">
        <f>IF(OR($A452="",$F452=""),"",IF(YEAR($A452)=Inicio!$C$6,MONTH($A452),""))</f>
        <v/>
      </c>
    </row>
    <row r="453">
      <c r="A453" s="11" t="n"/>
      <c r="B453" s="12" t="n"/>
      <c r="C453" s="12" t="n"/>
      <c r="D453" s="12" t="n"/>
      <c r="E453" s="12" t="n"/>
      <c r="F453" s="13" t="n"/>
      <c r="G453" s="14" t="n"/>
      <c r="H453" s="15">
        <f>IF($F453="","",ROUND($F453*$G453,2))</f>
        <v/>
      </c>
      <c r="I453" s="14" t="n"/>
      <c r="J453" s="15">
        <f>IF($F453="","",ROUND($H453*IF($I453="",1,$I453),2))</f>
        <v/>
      </c>
      <c r="K453" s="14" t="n"/>
      <c r="L453" s="15">
        <f>IF($F453="","",ROUND(($F453+$H453-$J453)*IF($K453="",1,$K453),2))</f>
        <v/>
      </c>
      <c r="M453">
        <f>IF(OR($A453="",$F453=""),"",IF(YEAR($A453)=Inicio!$C$6,ROUNDUP(MONTH($A453)/3,0),"Otro año"))</f>
        <v/>
      </c>
      <c r="N453">
        <f>IF(OR($A453="",$F453=""),"",IF(YEAR($A453)=Inicio!$C$6,MONTH($A453),""))</f>
        <v/>
      </c>
    </row>
    <row r="454">
      <c r="A454" s="11" t="n"/>
      <c r="B454" s="12" t="n"/>
      <c r="C454" s="12" t="n"/>
      <c r="D454" s="12" t="n"/>
      <c r="E454" s="12" t="n"/>
      <c r="F454" s="13" t="n"/>
      <c r="G454" s="14" t="n"/>
      <c r="H454" s="15">
        <f>IF($F454="","",ROUND($F454*$G454,2))</f>
        <v/>
      </c>
      <c r="I454" s="14" t="n"/>
      <c r="J454" s="15">
        <f>IF($F454="","",ROUND($H454*IF($I454="",1,$I454),2))</f>
        <v/>
      </c>
      <c r="K454" s="14" t="n"/>
      <c r="L454" s="15">
        <f>IF($F454="","",ROUND(($F454+$H454-$J454)*IF($K454="",1,$K454),2))</f>
        <v/>
      </c>
      <c r="M454">
        <f>IF(OR($A454="",$F454=""),"",IF(YEAR($A454)=Inicio!$C$6,ROUNDUP(MONTH($A454)/3,0),"Otro año"))</f>
        <v/>
      </c>
      <c r="N454">
        <f>IF(OR($A454="",$F454=""),"",IF(YEAR($A454)=Inicio!$C$6,MONTH($A454),""))</f>
        <v/>
      </c>
    </row>
    <row r="455">
      <c r="A455" s="11" t="n"/>
      <c r="B455" s="12" t="n"/>
      <c r="C455" s="12" t="n"/>
      <c r="D455" s="12" t="n"/>
      <c r="E455" s="12" t="n"/>
      <c r="F455" s="13" t="n"/>
      <c r="G455" s="14" t="n"/>
      <c r="H455" s="15">
        <f>IF($F455="","",ROUND($F455*$G455,2))</f>
        <v/>
      </c>
      <c r="I455" s="14" t="n"/>
      <c r="J455" s="15">
        <f>IF($F455="","",ROUND($H455*IF($I455="",1,$I455),2))</f>
        <v/>
      </c>
      <c r="K455" s="14" t="n"/>
      <c r="L455" s="15">
        <f>IF($F455="","",ROUND(($F455+$H455-$J455)*IF($K455="",1,$K455),2))</f>
        <v/>
      </c>
      <c r="M455">
        <f>IF(OR($A455="",$F455=""),"",IF(YEAR($A455)=Inicio!$C$6,ROUNDUP(MONTH($A455)/3,0),"Otro año"))</f>
        <v/>
      </c>
      <c r="N455">
        <f>IF(OR($A455="",$F455=""),"",IF(YEAR($A455)=Inicio!$C$6,MONTH($A455),""))</f>
        <v/>
      </c>
    </row>
    <row r="456">
      <c r="A456" s="11" t="n"/>
      <c r="B456" s="12" t="n"/>
      <c r="C456" s="12" t="n"/>
      <c r="D456" s="12" t="n"/>
      <c r="E456" s="12" t="n"/>
      <c r="F456" s="13" t="n"/>
      <c r="G456" s="14" t="n"/>
      <c r="H456" s="15">
        <f>IF($F456="","",ROUND($F456*$G456,2))</f>
        <v/>
      </c>
      <c r="I456" s="14" t="n"/>
      <c r="J456" s="15">
        <f>IF($F456="","",ROUND($H456*IF($I456="",1,$I456),2))</f>
        <v/>
      </c>
      <c r="K456" s="14" t="n"/>
      <c r="L456" s="15">
        <f>IF($F456="","",ROUND(($F456+$H456-$J456)*IF($K456="",1,$K456),2))</f>
        <v/>
      </c>
      <c r="M456">
        <f>IF(OR($A456="",$F456=""),"",IF(YEAR($A456)=Inicio!$C$6,ROUNDUP(MONTH($A456)/3,0),"Otro año"))</f>
        <v/>
      </c>
      <c r="N456">
        <f>IF(OR($A456="",$F456=""),"",IF(YEAR($A456)=Inicio!$C$6,MONTH($A456),""))</f>
        <v/>
      </c>
    </row>
    <row r="457">
      <c r="A457" s="11" t="n"/>
      <c r="B457" s="12" t="n"/>
      <c r="C457" s="12" t="n"/>
      <c r="D457" s="12" t="n"/>
      <c r="E457" s="12" t="n"/>
      <c r="F457" s="13" t="n"/>
      <c r="G457" s="14" t="n"/>
      <c r="H457" s="15">
        <f>IF($F457="","",ROUND($F457*$G457,2))</f>
        <v/>
      </c>
      <c r="I457" s="14" t="n"/>
      <c r="J457" s="15">
        <f>IF($F457="","",ROUND($H457*IF($I457="",1,$I457),2))</f>
        <v/>
      </c>
      <c r="K457" s="14" t="n"/>
      <c r="L457" s="15">
        <f>IF($F457="","",ROUND(($F457+$H457-$J457)*IF($K457="",1,$K457),2))</f>
        <v/>
      </c>
      <c r="M457">
        <f>IF(OR($A457="",$F457=""),"",IF(YEAR($A457)=Inicio!$C$6,ROUNDUP(MONTH($A457)/3,0),"Otro año"))</f>
        <v/>
      </c>
      <c r="N457">
        <f>IF(OR($A457="",$F457=""),"",IF(YEAR($A457)=Inicio!$C$6,MONTH($A457),""))</f>
        <v/>
      </c>
    </row>
    <row r="458">
      <c r="A458" s="11" t="n"/>
      <c r="B458" s="12" t="n"/>
      <c r="C458" s="12" t="n"/>
      <c r="D458" s="12" t="n"/>
      <c r="E458" s="12" t="n"/>
      <c r="F458" s="13" t="n"/>
      <c r="G458" s="14" t="n"/>
      <c r="H458" s="15">
        <f>IF($F458="","",ROUND($F458*$G458,2))</f>
        <v/>
      </c>
      <c r="I458" s="14" t="n"/>
      <c r="J458" s="15">
        <f>IF($F458="","",ROUND($H458*IF($I458="",1,$I458),2))</f>
        <v/>
      </c>
      <c r="K458" s="14" t="n"/>
      <c r="L458" s="15">
        <f>IF($F458="","",ROUND(($F458+$H458-$J458)*IF($K458="",1,$K458),2))</f>
        <v/>
      </c>
      <c r="M458">
        <f>IF(OR($A458="",$F458=""),"",IF(YEAR($A458)=Inicio!$C$6,ROUNDUP(MONTH($A458)/3,0),"Otro año"))</f>
        <v/>
      </c>
      <c r="N458">
        <f>IF(OR($A458="",$F458=""),"",IF(YEAR($A458)=Inicio!$C$6,MONTH($A458),""))</f>
        <v/>
      </c>
    </row>
    <row r="459">
      <c r="A459" s="11" t="n"/>
      <c r="B459" s="12" t="n"/>
      <c r="C459" s="12" t="n"/>
      <c r="D459" s="12" t="n"/>
      <c r="E459" s="12" t="n"/>
      <c r="F459" s="13" t="n"/>
      <c r="G459" s="14" t="n"/>
      <c r="H459" s="15">
        <f>IF($F459="","",ROUND($F459*$G459,2))</f>
        <v/>
      </c>
      <c r="I459" s="14" t="n"/>
      <c r="J459" s="15">
        <f>IF($F459="","",ROUND($H459*IF($I459="",1,$I459),2))</f>
        <v/>
      </c>
      <c r="K459" s="14" t="n"/>
      <c r="L459" s="15">
        <f>IF($F459="","",ROUND(($F459+$H459-$J459)*IF($K459="",1,$K459),2))</f>
        <v/>
      </c>
      <c r="M459">
        <f>IF(OR($A459="",$F459=""),"",IF(YEAR($A459)=Inicio!$C$6,ROUNDUP(MONTH($A459)/3,0),"Otro año"))</f>
        <v/>
      </c>
      <c r="N459">
        <f>IF(OR($A459="",$F459=""),"",IF(YEAR($A459)=Inicio!$C$6,MONTH($A459),""))</f>
        <v/>
      </c>
    </row>
    <row r="460">
      <c r="A460" s="11" t="n"/>
      <c r="B460" s="12" t="n"/>
      <c r="C460" s="12" t="n"/>
      <c r="D460" s="12" t="n"/>
      <c r="E460" s="12" t="n"/>
      <c r="F460" s="13" t="n"/>
      <c r="G460" s="14" t="n"/>
      <c r="H460" s="15">
        <f>IF($F460="","",ROUND($F460*$G460,2))</f>
        <v/>
      </c>
      <c r="I460" s="14" t="n"/>
      <c r="J460" s="15">
        <f>IF($F460="","",ROUND($H460*IF($I460="",1,$I460),2))</f>
        <v/>
      </c>
      <c r="K460" s="14" t="n"/>
      <c r="L460" s="15">
        <f>IF($F460="","",ROUND(($F460+$H460-$J460)*IF($K460="",1,$K460),2))</f>
        <v/>
      </c>
      <c r="M460">
        <f>IF(OR($A460="",$F460=""),"",IF(YEAR($A460)=Inicio!$C$6,ROUNDUP(MONTH($A460)/3,0),"Otro año"))</f>
        <v/>
      </c>
      <c r="N460">
        <f>IF(OR($A460="",$F460=""),"",IF(YEAR($A460)=Inicio!$C$6,MONTH($A460),""))</f>
        <v/>
      </c>
    </row>
    <row r="461">
      <c r="A461" s="11" t="n"/>
      <c r="B461" s="12" t="n"/>
      <c r="C461" s="12" t="n"/>
      <c r="D461" s="12" t="n"/>
      <c r="E461" s="12" t="n"/>
      <c r="F461" s="13" t="n"/>
      <c r="G461" s="14" t="n"/>
      <c r="H461" s="15">
        <f>IF($F461="","",ROUND($F461*$G461,2))</f>
        <v/>
      </c>
      <c r="I461" s="14" t="n"/>
      <c r="J461" s="15">
        <f>IF($F461="","",ROUND($H461*IF($I461="",1,$I461),2))</f>
        <v/>
      </c>
      <c r="K461" s="14" t="n"/>
      <c r="L461" s="15">
        <f>IF($F461="","",ROUND(($F461+$H461-$J461)*IF($K461="",1,$K461),2))</f>
        <v/>
      </c>
      <c r="M461">
        <f>IF(OR($A461="",$F461=""),"",IF(YEAR($A461)=Inicio!$C$6,ROUNDUP(MONTH($A461)/3,0),"Otro año"))</f>
        <v/>
      </c>
      <c r="N461">
        <f>IF(OR($A461="",$F461=""),"",IF(YEAR($A461)=Inicio!$C$6,MONTH($A461),""))</f>
        <v/>
      </c>
    </row>
    <row r="462">
      <c r="A462" s="11" t="n"/>
      <c r="B462" s="12" t="n"/>
      <c r="C462" s="12" t="n"/>
      <c r="D462" s="12" t="n"/>
      <c r="E462" s="12" t="n"/>
      <c r="F462" s="13" t="n"/>
      <c r="G462" s="14" t="n"/>
      <c r="H462" s="15">
        <f>IF($F462="","",ROUND($F462*$G462,2))</f>
        <v/>
      </c>
      <c r="I462" s="14" t="n"/>
      <c r="J462" s="15">
        <f>IF($F462="","",ROUND($H462*IF($I462="",1,$I462),2))</f>
        <v/>
      </c>
      <c r="K462" s="14" t="n"/>
      <c r="L462" s="15">
        <f>IF($F462="","",ROUND(($F462+$H462-$J462)*IF($K462="",1,$K462),2))</f>
        <v/>
      </c>
      <c r="M462">
        <f>IF(OR($A462="",$F462=""),"",IF(YEAR($A462)=Inicio!$C$6,ROUNDUP(MONTH($A462)/3,0),"Otro año"))</f>
        <v/>
      </c>
      <c r="N462">
        <f>IF(OR($A462="",$F462=""),"",IF(YEAR($A462)=Inicio!$C$6,MONTH($A462),""))</f>
        <v/>
      </c>
    </row>
    <row r="463">
      <c r="A463" s="11" t="n"/>
      <c r="B463" s="12" t="n"/>
      <c r="C463" s="12" t="n"/>
      <c r="D463" s="12" t="n"/>
      <c r="E463" s="12" t="n"/>
      <c r="F463" s="13" t="n"/>
      <c r="G463" s="14" t="n"/>
      <c r="H463" s="15">
        <f>IF($F463="","",ROUND($F463*$G463,2))</f>
        <v/>
      </c>
      <c r="I463" s="14" t="n"/>
      <c r="J463" s="15">
        <f>IF($F463="","",ROUND($H463*IF($I463="",1,$I463),2))</f>
        <v/>
      </c>
      <c r="K463" s="14" t="n"/>
      <c r="L463" s="15">
        <f>IF($F463="","",ROUND(($F463+$H463-$J463)*IF($K463="",1,$K463),2))</f>
        <v/>
      </c>
      <c r="M463">
        <f>IF(OR($A463="",$F463=""),"",IF(YEAR($A463)=Inicio!$C$6,ROUNDUP(MONTH($A463)/3,0),"Otro año"))</f>
        <v/>
      </c>
      <c r="N463">
        <f>IF(OR($A463="",$F463=""),"",IF(YEAR($A463)=Inicio!$C$6,MONTH($A463),""))</f>
        <v/>
      </c>
    </row>
    <row r="464">
      <c r="A464" s="11" t="n"/>
      <c r="B464" s="12" t="n"/>
      <c r="C464" s="12" t="n"/>
      <c r="D464" s="12" t="n"/>
      <c r="E464" s="12" t="n"/>
      <c r="F464" s="13" t="n"/>
      <c r="G464" s="14" t="n"/>
      <c r="H464" s="15">
        <f>IF($F464="","",ROUND($F464*$G464,2))</f>
        <v/>
      </c>
      <c r="I464" s="14" t="n"/>
      <c r="J464" s="15">
        <f>IF($F464="","",ROUND($H464*IF($I464="",1,$I464),2))</f>
        <v/>
      </c>
      <c r="K464" s="14" t="n"/>
      <c r="L464" s="15">
        <f>IF($F464="","",ROUND(($F464+$H464-$J464)*IF($K464="",1,$K464),2))</f>
        <v/>
      </c>
      <c r="M464">
        <f>IF(OR($A464="",$F464=""),"",IF(YEAR($A464)=Inicio!$C$6,ROUNDUP(MONTH($A464)/3,0),"Otro año"))</f>
        <v/>
      </c>
      <c r="N464">
        <f>IF(OR($A464="",$F464=""),"",IF(YEAR($A464)=Inicio!$C$6,MONTH($A464),""))</f>
        <v/>
      </c>
    </row>
    <row r="465">
      <c r="A465" s="11" t="n"/>
      <c r="B465" s="12" t="n"/>
      <c r="C465" s="12" t="n"/>
      <c r="D465" s="12" t="n"/>
      <c r="E465" s="12" t="n"/>
      <c r="F465" s="13" t="n"/>
      <c r="G465" s="14" t="n"/>
      <c r="H465" s="15">
        <f>IF($F465="","",ROUND($F465*$G465,2))</f>
        <v/>
      </c>
      <c r="I465" s="14" t="n"/>
      <c r="J465" s="15">
        <f>IF($F465="","",ROUND($H465*IF($I465="",1,$I465),2))</f>
        <v/>
      </c>
      <c r="K465" s="14" t="n"/>
      <c r="L465" s="15">
        <f>IF($F465="","",ROUND(($F465+$H465-$J465)*IF($K465="",1,$K465),2))</f>
        <v/>
      </c>
      <c r="M465">
        <f>IF(OR($A465="",$F465=""),"",IF(YEAR($A465)=Inicio!$C$6,ROUNDUP(MONTH($A465)/3,0),"Otro año"))</f>
        <v/>
      </c>
      <c r="N465">
        <f>IF(OR($A465="",$F465=""),"",IF(YEAR($A465)=Inicio!$C$6,MONTH($A465),""))</f>
        <v/>
      </c>
    </row>
    <row r="466">
      <c r="A466" s="11" t="n"/>
      <c r="B466" s="12" t="n"/>
      <c r="C466" s="12" t="n"/>
      <c r="D466" s="12" t="n"/>
      <c r="E466" s="12" t="n"/>
      <c r="F466" s="13" t="n"/>
      <c r="G466" s="14" t="n"/>
      <c r="H466" s="15">
        <f>IF($F466="","",ROUND($F466*$G466,2))</f>
        <v/>
      </c>
      <c r="I466" s="14" t="n"/>
      <c r="J466" s="15">
        <f>IF($F466="","",ROUND($H466*IF($I466="",1,$I466),2))</f>
        <v/>
      </c>
      <c r="K466" s="14" t="n"/>
      <c r="L466" s="15">
        <f>IF($F466="","",ROUND(($F466+$H466-$J466)*IF($K466="",1,$K466),2))</f>
        <v/>
      </c>
      <c r="M466">
        <f>IF(OR($A466="",$F466=""),"",IF(YEAR($A466)=Inicio!$C$6,ROUNDUP(MONTH($A466)/3,0),"Otro año"))</f>
        <v/>
      </c>
      <c r="N466">
        <f>IF(OR($A466="",$F466=""),"",IF(YEAR($A466)=Inicio!$C$6,MONTH($A466),""))</f>
        <v/>
      </c>
    </row>
    <row r="467">
      <c r="A467" s="11" t="n"/>
      <c r="B467" s="12" t="n"/>
      <c r="C467" s="12" t="n"/>
      <c r="D467" s="12" t="n"/>
      <c r="E467" s="12" t="n"/>
      <c r="F467" s="13" t="n"/>
      <c r="G467" s="14" t="n"/>
      <c r="H467" s="15">
        <f>IF($F467="","",ROUND($F467*$G467,2))</f>
        <v/>
      </c>
      <c r="I467" s="14" t="n"/>
      <c r="J467" s="15">
        <f>IF($F467="","",ROUND($H467*IF($I467="",1,$I467),2))</f>
        <v/>
      </c>
      <c r="K467" s="14" t="n"/>
      <c r="L467" s="15">
        <f>IF($F467="","",ROUND(($F467+$H467-$J467)*IF($K467="",1,$K467),2))</f>
        <v/>
      </c>
      <c r="M467">
        <f>IF(OR($A467="",$F467=""),"",IF(YEAR($A467)=Inicio!$C$6,ROUNDUP(MONTH($A467)/3,0),"Otro año"))</f>
        <v/>
      </c>
      <c r="N467">
        <f>IF(OR($A467="",$F467=""),"",IF(YEAR($A467)=Inicio!$C$6,MONTH($A467),""))</f>
        <v/>
      </c>
    </row>
    <row r="468">
      <c r="A468" s="11" t="n"/>
      <c r="B468" s="12" t="n"/>
      <c r="C468" s="12" t="n"/>
      <c r="D468" s="12" t="n"/>
      <c r="E468" s="12" t="n"/>
      <c r="F468" s="13" t="n"/>
      <c r="G468" s="14" t="n"/>
      <c r="H468" s="15">
        <f>IF($F468="","",ROUND($F468*$G468,2))</f>
        <v/>
      </c>
      <c r="I468" s="14" t="n"/>
      <c r="J468" s="15">
        <f>IF($F468="","",ROUND($H468*IF($I468="",1,$I468),2))</f>
        <v/>
      </c>
      <c r="K468" s="14" t="n"/>
      <c r="L468" s="15">
        <f>IF($F468="","",ROUND(($F468+$H468-$J468)*IF($K468="",1,$K468),2))</f>
        <v/>
      </c>
      <c r="M468">
        <f>IF(OR($A468="",$F468=""),"",IF(YEAR($A468)=Inicio!$C$6,ROUNDUP(MONTH($A468)/3,0),"Otro año"))</f>
        <v/>
      </c>
      <c r="N468">
        <f>IF(OR($A468="",$F468=""),"",IF(YEAR($A468)=Inicio!$C$6,MONTH($A468),""))</f>
        <v/>
      </c>
    </row>
    <row r="469">
      <c r="A469" s="11" t="n"/>
      <c r="B469" s="12" t="n"/>
      <c r="C469" s="12" t="n"/>
      <c r="D469" s="12" t="n"/>
      <c r="E469" s="12" t="n"/>
      <c r="F469" s="13" t="n"/>
      <c r="G469" s="14" t="n"/>
      <c r="H469" s="15">
        <f>IF($F469="","",ROUND($F469*$G469,2))</f>
        <v/>
      </c>
      <c r="I469" s="14" t="n"/>
      <c r="J469" s="15">
        <f>IF($F469="","",ROUND($H469*IF($I469="",1,$I469),2))</f>
        <v/>
      </c>
      <c r="K469" s="14" t="n"/>
      <c r="L469" s="15">
        <f>IF($F469="","",ROUND(($F469+$H469-$J469)*IF($K469="",1,$K469),2))</f>
        <v/>
      </c>
      <c r="M469">
        <f>IF(OR($A469="",$F469=""),"",IF(YEAR($A469)=Inicio!$C$6,ROUNDUP(MONTH($A469)/3,0),"Otro año"))</f>
        <v/>
      </c>
      <c r="N469">
        <f>IF(OR($A469="",$F469=""),"",IF(YEAR($A469)=Inicio!$C$6,MONTH($A469),""))</f>
        <v/>
      </c>
    </row>
    <row r="470">
      <c r="A470" s="11" t="n"/>
      <c r="B470" s="12" t="n"/>
      <c r="C470" s="12" t="n"/>
      <c r="D470" s="12" t="n"/>
      <c r="E470" s="12" t="n"/>
      <c r="F470" s="13" t="n"/>
      <c r="G470" s="14" t="n"/>
      <c r="H470" s="15">
        <f>IF($F470="","",ROUND($F470*$G470,2))</f>
        <v/>
      </c>
      <c r="I470" s="14" t="n"/>
      <c r="J470" s="15">
        <f>IF($F470="","",ROUND($H470*IF($I470="",1,$I470),2))</f>
        <v/>
      </c>
      <c r="K470" s="14" t="n"/>
      <c r="L470" s="15">
        <f>IF($F470="","",ROUND(($F470+$H470-$J470)*IF($K470="",1,$K470),2))</f>
        <v/>
      </c>
      <c r="M470">
        <f>IF(OR($A470="",$F470=""),"",IF(YEAR($A470)=Inicio!$C$6,ROUNDUP(MONTH($A470)/3,0),"Otro año"))</f>
        <v/>
      </c>
      <c r="N470">
        <f>IF(OR($A470="",$F470=""),"",IF(YEAR($A470)=Inicio!$C$6,MONTH($A470),""))</f>
        <v/>
      </c>
    </row>
    <row r="471">
      <c r="A471" s="11" t="n"/>
      <c r="B471" s="12" t="n"/>
      <c r="C471" s="12" t="n"/>
      <c r="D471" s="12" t="n"/>
      <c r="E471" s="12" t="n"/>
      <c r="F471" s="13" t="n"/>
      <c r="G471" s="14" t="n"/>
      <c r="H471" s="15">
        <f>IF($F471="","",ROUND($F471*$G471,2))</f>
        <v/>
      </c>
      <c r="I471" s="14" t="n"/>
      <c r="J471" s="15">
        <f>IF($F471="","",ROUND($H471*IF($I471="",1,$I471),2))</f>
        <v/>
      </c>
      <c r="K471" s="14" t="n"/>
      <c r="L471" s="15">
        <f>IF($F471="","",ROUND(($F471+$H471-$J471)*IF($K471="",1,$K471),2))</f>
        <v/>
      </c>
      <c r="M471">
        <f>IF(OR($A471="",$F471=""),"",IF(YEAR($A471)=Inicio!$C$6,ROUNDUP(MONTH($A471)/3,0),"Otro año"))</f>
        <v/>
      </c>
      <c r="N471">
        <f>IF(OR($A471="",$F471=""),"",IF(YEAR($A471)=Inicio!$C$6,MONTH($A471),""))</f>
        <v/>
      </c>
    </row>
    <row r="472">
      <c r="A472" s="11" t="n"/>
      <c r="B472" s="12" t="n"/>
      <c r="C472" s="12" t="n"/>
      <c r="D472" s="12" t="n"/>
      <c r="E472" s="12" t="n"/>
      <c r="F472" s="13" t="n"/>
      <c r="G472" s="14" t="n"/>
      <c r="H472" s="15">
        <f>IF($F472="","",ROUND($F472*$G472,2))</f>
        <v/>
      </c>
      <c r="I472" s="14" t="n"/>
      <c r="J472" s="15">
        <f>IF($F472="","",ROUND($H472*IF($I472="",1,$I472),2))</f>
        <v/>
      </c>
      <c r="K472" s="14" t="n"/>
      <c r="L472" s="15">
        <f>IF($F472="","",ROUND(($F472+$H472-$J472)*IF($K472="",1,$K472),2))</f>
        <v/>
      </c>
      <c r="M472">
        <f>IF(OR($A472="",$F472=""),"",IF(YEAR($A472)=Inicio!$C$6,ROUNDUP(MONTH($A472)/3,0),"Otro año"))</f>
        <v/>
      </c>
      <c r="N472">
        <f>IF(OR($A472="",$F472=""),"",IF(YEAR($A472)=Inicio!$C$6,MONTH($A472),""))</f>
        <v/>
      </c>
    </row>
    <row r="473">
      <c r="A473" s="11" t="n"/>
      <c r="B473" s="12" t="n"/>
      <c r="C473" s="12" t="n"/>
      <c r="D473" s="12" t="n"/>
      <c r="E473" s="12" t="n"/>
      <c r="F473" s="13" t="n"/>
      <c r="G473" s="14" t="n"/>
      <c r="H473" s="15">
        <f>IF($F473="","",ROUND($F473*$G473,2))</f>
        <v/>
      </c>
      <c r="I473" s="14" t="n"/>
      <c r="J473" s="15">
        <f>IF($F473="","",ROUND($H473*IF($I473="",1,$I473),2))</f>
        <v/>
      </c>
      <c r="K473" s="14" t="n"/>
      <c r="L473" s="15">
        <f>IF($F473="","",ROUND(($F473+$H473-$J473)*IF($K473="",1,$K473),2))</f>
        <v/>
      </c>
      <c r="M473">
        <f>IF(OR($A473="",$F473=""),"",IF(YEAR($A473)=Inicio!$C$6,ROUNDUP(MONTH($A473)/3,0),"Otro año"))</f>
        <v/>
      </c>
      <c r="N473">
        <f>IF(OR($A473="",$F473=""),"",IF(YEAR($A473)=Inicio!$C$6,MONTH($A473),""))</f>
        <v/>
      </c>
    </row>
    <row r="474">
      <c r="A474" s="11" t="n"/>
      <c r="B474" s="12" t="n"/>
      <c r="C474" s="12" t="n"/>
      <c r="D474" s="12" t="n"/>
      <c r="E474" s="12" t="n"/>
      <c r="F474" s="13" t="n"/>
      <c r="G474" s="14" t="n"/>
      <c r="H474" s="15">
        <f>IF($F474="","",ROUND($F474*$G474,2))</f>
        <v/>
      </c>
      <c r="I474" s="14" t="n"/>
      <c r="J474" s="15">
        <f>IF($F474="","",ROUND($H474*IF($I474="",1,$I474),2))</f>
        <v/>
      </c>
      <c r="K474" s="14" t="n"/>
      <c r="L474" s="15">
        <f>IF($F474="","",ROUND(($F474+$H474-$J474)*IF($K474="",1,$K474),2))</f>
        <v/>
      </c>
      <c r="M474">
        <f>IF(OR($A474="",$F474=""),"",IF(YEAR($A474)=Inicio!$C$6,ROUNDUP(MONTH($A474)/3,0),"Otro año"))</f>
        <v/>
      </c>
      <c r="N474">
        <f>IF(OR($A474="",$F474=""),"",IF(YEAR($A474)=Inicio!$C$6,MONTH($A474),""))</f>
        <v/>
      </c>
    </row>
    <row r="475">
      <c r="A475" s="11" t="n"/>
      <c r="B475" s="12" t="n"/>
      <c r="C475" s="12" t="n"/>
      <c r="D475" s="12" t="n"/>
      <c r="E475" s="12" t="n"/>
      <c r="F475" s="13" t="n"/>
      <c r="G475" s="14" t="n"/>
      <c r="H475" s="15">
        <f>IF($F475="","",ROUND($F475*$G475,2))</f>
        <v/>
      </c>
      <c r="I475" s="14" t="n"/>
      <c r="J475" s="15">
        <f>IF($F475="","",ROUND($H475*IF($I475="",1,$I475),2))</f>
        <v/>
      </c>
      <c r="K475" s="14" t="n"/>
      <c r="L475" s="15">
        <f>IF($F475="","",ROUND(($F475+$H475-$J475)*IF($K475="",1,$K475),2))</f>
        <v/>
      </c>
      <c r="M475">
        <f>IF(OR($A475="",$F475=""),"",IF(YEAR($A475)=Inicio!$C$6,ROUNDUP(MONTH($A475)/3,0),"Otro año"))</f>
        <v/>
      </c>
      <c r="N475">
        <f>IF(OR($A475="",$F475=""),"",IF(YEAR($A475)=Inicio!$C$6,MONTH($A475),""))</f>
        <v/>
      </c>
    </row>
    <row r="476">
      <c r="A476" s="11" t="n"/>
      <c r="B476" s="12" t="n"/>
      <c r="C476" s="12" t="n"/>
      <c r="D476" s="12" t="n"/>
      <c r="E476" s="12" t="n"/>
      <c r="F476" s="13" t="n"/>
      <c r="G476" s="14" t="n"/>
      <c r="H476" s="15">
        <f>IF($F476="","",ROUND($F476*$G476,2))</f>
        <v/>
      </c>
      <c r="I476" s="14" t="n"/>
      <c r="J476" s="15">
        <f>IF($F476="","",ROUND($H476*IF($I476="",1,$I476),2))</f>
        <v/>
      </c>
      <c r="K476" s="14" t="n"/>
      <c r="L476" s="15">
        <f>IF($F476="","",ROUND(($F476+$H476-$J476)*IF($K476="",1,$K476),2))</f>
        <v/>
      </c>
      <c r="M476">
        <f>IF(OR($A476="",$F476=""),"",IF(YEAR($A476)=Inicio!$C$6,ROUNDUP(MONTH($A476)/3,0),"Otro año"))</f>
        <v/>
      </c>
      <c r="N476">
        <f>IF(OR($A476="",$F476=""),"",IF(YEAR($A476)=Inicio!$C$6,MONTH($A476),""))</f>
        <v/>
      </c>
    </row>
    <row r="477">
      <c r="A477" s="11" t="n"/>
      <c r="B477" s="12" t="n"/>
      <c r="C477" s="12" t="n"/>
      <c r="D477" s="12" t="n"/>
      <c r="E477" s="12" t="n"/>
      <c r="F477" s="13" t="n"/>
      <c r="G477" s="14" t="n"/>
      <c r="H477" s="15">
        <f>IF($F477="","",ROUND($F477*$G477,2))</f>
        <v/>
      </c>
      <c r="I477" s="14" t="n"/>
      <c r="J477" s="15">
        <f>IF($F477="","",ROUND($H477*IF($I477="",1,$I477),2))</f>
        <v/>
      </c>
      <c r="K477" s="14" t="n"/>
      <c r="L477" s="15">
        <f>IF($F477="","",ROUND(($F477+$H477-$J477)*IF($K477="",1,$K477),2))</f>
        <v/>
      </c>
      <c r="M477">
        <f>IF(OR($A477="",$F477=""),"",IF(YEAR($A477)=Inicio!$C$6,ROUNDUP(MONTH($A477)/3,0),"Otro año"))</f>
        <v/>
      </c>
      <c r="N477">
        <f>IF(OR($A477="",$F477=""),"",IF(YEAR($A477)=Inicio!$C$6,MONTH($A477),""))</f>
        <v/>
      </c>
    </row>
    <row r="478">
      <c r="A478" s="11" t="n"/>
      <c r="B478" s="12" t="n"/>
      <c r="C478" s="12" t="n"/>
      <c r="D478" s="12" t="n"/>
      <c r="E478" s="12" t="n"/>
      <c r="F478" s="13" t="n"/>
      <c r="G478" s="14" t="n"/>
      <c r="H478" s="15">
        <f>IF($F478="","",ROUND($F478*$G478,2))</f>
        <v/>
      </c>
      <c r="I478" s="14" t="n"/>
      <c r="J478" s="15">
        <f>IF($F478="","",ROUND($H478*IF($I478="",1,$I478),2))</f>
        <v/>
      </c>
      <c r="K478" s="14" t="n"/>
      <c r="L478" s="15">
        <f>IF($F478="","",ROUND(($F478+$H478-$J478)*IF($K478="",1,$K478),2))</f>
        <v/>
      </c>
      <c r="M478">
        <f>IF(OR($A478="",$F478=""),"",IF(YEAR($A478)=Inicio!$C$6,ROUNDUP(MONTH($A478)/3,0),"Otro año"))</f>
        <v/>
      </c>
      <c r="N478">
        <f>IF(OR($A478="",$F478=""),"",IF(YEAR($A478)=Inicio!$C$6,MONTH($A478),""))</f>
        <v/>
      </c>
    </row>
    <row r="479">
      <c r="A479" s="11" t="n"/>
      <c r="B479" s="12" t="n"/>
      <c r="C479" s="12" t="n"/>
      <c r="D479" s="12" t="n"/>
      <c r="E479" s="12" t="n"/>
      <c r="F479" s="13" t="n"/>
      <c r="G479" s="14" t="n"/>
      <c r="H479" s="15">
        <f>IF($F479="","",ROUND($F479*$G479,2))</f>
        <v/>
      </c>
      <c r="I479" s="14" t="n"/>
      <c r="J479" s="15">
        <f>IF($F479="","",ROUND($H479*IF($I479="",1,$I479),2))</f>
        <v/>
      </c>
      <c r="K479" s="14" t="n"/>
      <c r="L479" s="15">
        <f>IF($F479="","",ROUND(($F479+$H479-$J479)*IF($K479="",1,$K479),2))</f>
        <v/>
      </c>
      <c r="M479">
        <f>IF(OR($A479="",$F479=""),"",IF(YEAR($A479)=Inicio!$C$6,ROUNDUP(MONTH($A479)/3,0),"Otro año"))</f>
        <v/>
      </c>
      <c r="N479">
        <f>IF(OR($A479="",$F479=""),"",IF(YEAR($A479)=Inicio!$C$6,MONTH($A479),""))</f>
        <v/>
      </c>
    </row>
    <row r="480">
      <c r="A480" s="11" t="n"/>
      <c r="B480" s="12" t="n"/>
      <c r="C480" s="12" t="n"/>
      <c r="D480" s="12" t="n"/>
      <c r="E480" s="12" t="n"/>
      <c r="F480" s="13" t="n"/>
      <c r="G480" s="14" t="n"/>
      <c r="H480" s="15">
        <f>IF($F480="","",ROUND($F480*$G480,2))</f>
        <v/>
      </c>
      <c r="I480" s="14" t="n"/>
      <c r="J480" s="15">
        <f>IF($F480="","",ROUND($H480*IF($I480="",1,$I480),2))</f>
        <v/>
      </c>
      <c r="K480" s="14" t="n"/>
      <c r="L480" s="15">
        <f>IF($F480="","",ROUND(($F480+$H480-$J480)*IF($K480="",1,$K480),2))</f>
        <v/>
      </c>
      <c r="M480">
        <f>IF(OR($A480="",$F480=""),"",IF(YEAR($A480)=Inicio!$C$6,ROUNDUP(MONTH($A480)/3,0),"Otro año"))</f>
        <v/>
      </c>
      <c r="N480">
        <f>IF(OR($A480="",$F480=""),"",IF(YEAR($A480)=Inicio!$C$6,MONTH($A480),""))</f>
        <v/>
      </c>
    </row>
    <row r="481">
      <c r="A481" s="11" t="n"/>
      <c r="B481" s="12" t="n"/>
      <c r="C481" s="12" t="n"/>
      <c r="D481" s="12" t="n"/>
      <c r="E481" s="12" t="n"/>
      <c r="F481" s="13" t="n"/>
      <c r="G481" s="14" t="n"/>
      <c r="H481" s="15">
        <f>IF($F481="","",ROUND($F481*$G481,2))</f>
        <v/>
      </c>
      <c r="I481" s="14" t="n"/>
      <c r="J481" s="15">
        <f>IF($F481="","",ROUND($H481*IF($I481="",1,$I481),2))</f>
        <v/>
      </c>
      <c r="K481" s="14" t="n"/>
      <c r="L481" s="15">
        <f>IF($F481="","",ROUND(($F481+$H481-$J481)*IF($K481="",1,$K481),2))</f>
        <v/>
      </c>
      <c r="M481">
        <f>IF(OR($A481="",$F481=""),"",IF(YEAR($A481)=Inicio!$C$6,ROUNDUP(MONTH($A481)/3,0),"Otro año"))</f>
        <v/>
      </c>
      <c r="N481">
        <f>IF(OR($A481="",$F481=""),"",IF(YEAR($A481)=Inicio!$C$6,MONTH($A481),""))</f>
        <v/>
      </c>
    </row>
    <row r="482">
      <c r="A482" s="11" t="n"/>
      <c r="B482" s="12" t="n"/>
      <c r="C482" s="12" t="n"/>
      <c r="D482" s="12" t="n"/>
      <c r="E482" s="12" t="n"/>
      <c r="F482" s="13" t="n"/>
      <c r="G482" s="14" t="n"/>
      <c r="H482" s="15">
        <f>IF($F482="","",ROUND($F482*$G482,2))</f>
        <v/>
      </c>
      <c r="I482" s="14" t="n"/>
      <c r="J482" s="15">
        <f>IF($F482="","",ROUND($H482*IF($I482="",1,$I482),2))</f>
        <v/>
      </c>
      <c r="K482" s="14" t="n"/>
      <c r="L482" s="15">
        <f>IF($F482="","",ROUND(($F482+$H482-$J482)*IF($K482="",1,$K482),2))</f>
        <v/>
      </c>
      <c r="M482">
        <f>IF(OR($A482="",$F482=""),"",IF(YEAR($A482)=Inicio!$C$6,ROUNDUP(MONTH($A482)/3,0),"Otro año"))</f>
        <v/>
      </c>
      <c r="N482">
        <f>IF(OR($A482="",$F482=""),"",IF(YEAR($A482)=Inicio!$C$6,MONTH($A482),""))</f>
        <v/>
      </c>
    </row>
    <row r="483">
      <c r="A483" s="11" t="n"/>
      <c r="B483" s="12" t="n"/>
      <c r="C483" s="12" t="n"/>
      <c r="D483" s="12" t="n"/>
      <c r="E483" s="12" t="n"/>
      <c r="F483" s="13" t="n"/>
      <c r="G483" s="14" t="n"/>
      <c r="H483" s="15">
        <f>IF($F483="","",ROUND($F483*$G483,2))</f>
        <v/>
      </c>
      <c r="I483" s="14" t="n"/>
      <c r="J483" s="15">
        <f>IF($F483="","",ROUND($H483*IF($I483="",1,$I483),2))</f>
        <v/>
      </c>
      <c r="K483" s="14" t="n"/>
      <c r="L483" s="15">
        <f>IF($F483="","",ROUND(($F483+$H483-$J483)*IF($K483="",1,$K483),2))</f>
        <v/>
      </c>
      <c r="M483">
        <f>IF(OR($A483="",$F483=""),"",IF(YEAR($A483)=Inicio!$C$6,ROUNDUP(MONTH($A483)/3,0),"Otro año"))</f>
        <v/>
      </c>
      <c r="N483">
        <f>IF(OR($A483="",$F483=""),"",IF(YEAR($A483)=Inicio!$C$6,MONTH($A483),""))</f>
        <v/>
      </c>
    </row>
    <row r="484">
      <c r="A484" s="11" t="n"/>
      <c r="B484" s="12" t="n"/>
      <c r="C484" s="12" t="n"/>
      <c r="D484" s="12" t="n"/>
      <c r="E484" s="12" t="n"/>
      <c r="F484" s="13" t="n"/>
      <c r="G484" s="14" t="n"/>
      <c r="H484" s="15">
        <f>IF($F484="","",ROUND($F484*$G484,2))</f>
        <v/>
      </c>
      <c r="I484" s="14" t="n"/>
      <c r="J484" s="15">
        <f>IF($F484="","",ROUND($H484*IF($I484="",1,$I484),2))</f>
        <v/>
      </c>
      <c r="K484" s="14" t="n"/>
      <c r="L484" s="15">
        <f>IF($F484="","",ROUND(($F484+$H484-$J484)*IF($K484="",1,$K484),2))</f>
        <v/>
      </c>
      <c r="M484">
        <f>IF(OR($A484="",$F484=""),"",IF(YEAR($A484)=Inicio!$C$6,ROUNDUP(MONTH($A484)/3,0),"Otro año"))</f>
        <v/>
      </c>
      <c r="N484">
        <f>IF(OR($A484="",$F484=""),"",IF(YEAR($A484)=Inicio!$C$6,MONTH($A484),""))</f>
        <v/>
      </c>
    </row>
    <row r="485">
      <c r="A485" s="11" t="n"/>
      <c r="B485" s="12" t="n"/>
      <c r="C485" s="12" t="n"/>
      <c r="D485" s="12" t="n"/>
      <c r="E485" s="12" t="n"/>
      <c r="F485" s="13" t="n"/>
      <c r="G485" s="14" t="n"/>
      <c r="H485" s="15">
        <f>IF($F485="","",ROUND($F485*$G485,2))</f>
        <v/>
      </c>
      <c r="I485" s="14" t="n"/>
      <c r="J485" s="15">
        <f>IF($F485="","",ROUND($H485*IF($I485="",1,$I485),2))</f>
        <v/>
      </c>
      <c r="K485" s="14" t="n"/>
      <c r="L485" s="15">
        <f>IF($F485="","",ROUND(($F485+$H485-$J485)*IF($K485="",1,$K485),2))</f>
        <v/>
      </c>
      <c r="M485">
        <f>IF(OR($A485="",$F485=""),"",IF(YEAR($A485)=Inicio!$C$6,ROUNDUP(MONTH($A485)/3,0),"Otro año"))</f>
        <v/>
      </c>
      <c r="N485">
        <f>IF(OR($A485="",$F485=""),"",IF(YEAR($A485)=Inicio!$C$6,MONTH($A485),""))</f>
        <v/>
      </c>
    </row>
    <row r="486">
      <c r="A486" s="11" t="n"/>
      <c r="B486" s="12" t="n"/>
      <c r="C486" s="12" t="n"/>
      <c r="D486" s="12" t="n"/>
      <c r="E486" s="12" t="n"/>
      <c r="F486" s="13" t="n"/>
      <c r="G486" s="14" t="n"/>
      <c r="H486" s="15">
        <f>IF($F486="","",ROUND($F486*$G486,2))</f>
        <v/>
      </c>
      <c r="I486" s="14" t="n"/>
      <c r="J486" s="15">
        <f>IF($F486="","",ROUND($H486*IF($I486="",1,$I486),2))</f>
        <v/>
      </c>
      <c r="K486" s="14" t="n"/>
      <c r="L486" s="15">
        <f>IF($F486="","",ROUND(($F486+$H486-$J486)*IF($K486="",1,$K486),2))</f>
        <v/>
      </c>
      <c r="M486">
        <f>IF(OR($A486="",$F486=""),"",IF(YEAR($A486)=Inicio!$C$6,ROUNDUP(MONTH($A486)/3,0),"Otro año"))</f>
        <v/>
      </c>
      <c r="N486">
        <f>IF(OR($A486="",$F486=""),"",IF(YEAR($A486)=Inicio!$C$6,MONTH($A486),""))</f>
        <v/>
      </c>
    </row>
    <row r="487">
      <c r="A487" s="11" t="n"/>
      <c r="B487" s="12" t="n"/>
      <c r="C487" s="12" t="n"/>
      <c r="D487" s="12" t="n"/>
      <c r="E487" s="12" t="n"/>
      <c r="F487" s="13" t="n"/>
      <c r="G487" s="14" t="n"/>
      <c r="H487" s="15">
        <f>IF($F487="","",ROUND($F487*$G487,2))</f>
        <v/>
      </c>
      <c r="I487" s="14" t="n"/>
      <c r="J487" s="15">
        <f>IF($F487="","",ROUND($H487*IF($I487="",1,$I487),2))</f>
        <v/>
      </c>
      <c r="K487" s="14" t="n"/>
      <c r="L487" s="15">
        <f>IF($F487="","",ROUND(($F487+$H487-$J487)*IF($K487="",1,$K487),2))</f>
        <v/>
      </c>
      <c r="M487">
        <f>IF(OR($A487="",$F487=""),"",IF(YEAR($A487)=Inicio!$C$6,ROUNDUP(MONTH($A487)/3,0),"Otro año"))</f>
        <v/>
      </c>
      <c r="N487">
        <f>IF(OR($A487="",$F487=""),"",IF(YEAR($A487)=Inicio!$C$6,MONTH($A487),""))</f>
        <v/>
      </c>
    </row>
    <row r="488">
      <c r="A488" s="11" t="n"/>
      <c r="B488" s="12" t="n"/>
      <c r="C488" s="12" t="n"/>
      <c r="D488" s="12" t="n"/>
      <c r="E488" s="12" t="n"/>
      <c r="F488" s="13" t="n"/>
      <c r="G488" s="14" t="n"/>
      <c r="H488" s="15">
        <f>IF($F488="","",ROUND($F488*$G488,2))</f>
        <v/>
      </c>
      <c r="I488" s="14" t="n"/>
      <c r="J488" s="15">
        <f>IF($F488="","",ROUND($H488*IF($I488="",1,$I488),2))</f>
        <v/>
      </c>
      <c r="K488" s="14" t="n"/>
      <c r="L488" s="15">
        <f>IF($F488="","",ROUND(($F488+$H488-$J488)*IF($K488="",1,$K488),2))</f>
        <v/>
      </c>
      <c r="M488">
        <f>IF(OR($A488="",$F488=""),"",IF(YEAR($A488)=Inicio!$C$6,ROUNDUP(MONTH($A488)/3,0),"Otro año"))</f>
        <v/>
      </c>
      <c r="N488">
        <f>IF(OR($A488="",$F488=""),"",IF(YEAR($A488)=Inicio!$C$6,MONTH($A488),""))</f>
        <v/>
      </c>
    </row>
    <row r="489">
      <c r="A489" s="11" t="n"/>
      <c r="B489" s="12" t="n"/>
      <c r="C489" s="12" t="n"/>
      <c r="D489" s="12" t="n"/>
      <c r="E489" s="12" t="n"/>
      <c r="F489" s="13" t="n"/>
      <c r="G489" s="14" t="n"/>
      <c r="H489" s="15">
        <f>IF($F489="","",ROUND($F489*$G489,2))</f>
        <v/>
      </c>
      <c r="I489" s="14" t="n"/>
      <c r="J489" s="15">
        <f>IF($F489="","",ROUND($H489*IF($I489="",1,$I489),2))</f>
        <v/>
      </c>
      <c r="K489" s="14" t="n"/>
      <c r="L489" s="15">
        <f>IF($F489="","",ROUND(($F489+$H489-$J489)*IF($K489="",1,$K489),2))</f>
        <v/>
      </c>
      <c r="M489">
        <f>IF(OR($A489="",$F489=""),"",IF(YEAR($A489)=Inicio!$C$6,ROUNDUP(MONTH($A489)/3,0),"Otro año"))</f>
        <v/>
      </c>
      <c r="N489">
        <f>IF(OR($A489="",$F489=""),"",IF(YEAR($A489)=Inicio!$C$6,MONTH($A489),""))</f>
        <v/>
      </c>
    </row>
    <row r="490">
      <c r="A490" s="11" t="n"/>
      <c r="B490" s="12" t="n"/>
      <c r="C490" s="12" t="n"/>
      <c r="D490" s="12" t="n"/>
      <c r="E490" s="12" t="n"/>
      <c r="F490" s="13" t="n"/>
      <c r="G490" s="14" t="n"/>
      <c r="H490" s="15">
        <f>IF($F490="","",ROUND($F490*$G490,2))</f>
        <v/>
      </c>
      <c r="I490" s="14" t="n"/>
      <c r="J490" s="15">
        <f>IF($F490="","",ROUND($H490*IF($I490="",1,$I490),2))</f>
        <v/>
      </c>
      <c r="K490" s="14" t="n"/>
      <c r="L490" s="15">
        <f>IF($F490="","",ROUND(($F490+$H490-$J490)*IF($K490="",1,$K490),2))</f>
        <v/>
      </c>
      <c r="M490">
        <f>IF(OR($A490="",$F490=""),"",IF(YEAR($A490)=Inicio!$C$6,ROUNDUP(MONTH($A490)/3,0),"Otro año"))</f>
        <v/>
      </c>
      <c r="N490">
        <f>IF(OR($A490="",$F490=""),"",IF(YEAR($A490)=Inicio!$C$6,MONTH($A490),""))</f>
        <v/>
      </c>
    </row>
    <row r="491">
      <c r="A491" s="11" t="n"/>
      <c r="B491" s="12" t="n"/>
      <c r="C491" s="12" t="n"/>
      <c r="D491" s="12" t="n"/>
      <c r="E491" s="12" t="n"/>
      <c r="F491" s="13" t="n"/>
      <c r="G491" s="14" t="n"/>
      <c r="H491" s="15">
        <f>IF($F491="","",ROUND($F491*$G491,2))</f>
        <v/>
      </c>
      <c r="I491" s="14" t="n"/>
      <c r="J491" s="15">
        <f>IF($F491="","",ROUND($H491*IF($I491="",1,$I491),2))</f>
        <v/>
      </c>
      <c r="K491" s="14" t="n"/>
      <c r="L491" s="15">
        <f>IF($F491="","",ROUND(($F491+$H491-$J491)*IF($K491="",1,$K491),2))</f>
        <v/>
      </c>
      <c r="M491">
        <f>IF(OR($A491="",$F491=""),"",IF(YEAR($A491)=Inicio!$C$6,ROUNDUP(MONTH($A491)/3,0),"Otro año"))</f>
        <v/>
      </c>
      <c r="N491">
        <f>IF(OR($A491="",$F491=""),"",IF(YEAR($A491)=Inicio!$C$6,MONTH($A491),""))</f>
        <v/>
      </c>
    </row>
    <row r="492">
      <c r="A492" s="11" t="n"/>
      <c r="B492" s="12" t="n"/>
      <c r="C492" s="12" t="n"/>
      <c r="D492" s="12" t="n"/>
      <c r="E492" s="12" t="n"/>
      <c r="F492" s="13" t="n"/>
      <c r="G492" s="14" t="n"/>
      <c r="H492" s="15">
        <f>IF($F492="","",ROUND($F492*$G492,2))</f>
        <v/>
      </c>
      <c r="I492" s="14" t="n"/>
      <c r="J492" s="15">
        <f>IF($F492="","",ROUND($H492*IF($I492="",1,$I492),2))</f>
        <v/>
      </c>
      <c r="K492" s="14" t="n"/>
      <c r="L492" s="15">
        <f>IF($F492="","",ROUND(($F492+$H492-$J492)*IF($K492="",1,$K492),2))</f>
        <v/>
      </c>
      <c r="M492">
        <f>IF(OR($A492="",$F492=""),"",IF(YEAR($A492)=Inicio!$C$6,ROUNDUP(MONTH($A492)/3,0),"Otro año"))</f>
        <v/>
      </c>
      <c r="N492">
        <f>IF(OR($A492="",$F492=""),"",IF(YEAR($A492)=Inicio!$C$6,MONTH($A492),""))</f>
        <v/>
      </c>
    </row>
    <row r="493">
      <c r="A493" s="11" t="n"/>
      <c r="B493" s="12" t="n"/>
      <c r="C493" s="12" t="n"/>
      <c r="D493" s="12" t="n"/>
      <c r="E493" s="12" t="n"/>
      <c r="F493" s="13" t="n"/>
      <c r="G493" s="14" t="n"/>
      <c r="H493" s="15">
        <f>IF($F493="","",ROUND($F493*$G493,2))</f>
        <v/>
      </c>
      <c r="I493" s="14" t="n"/>
      <c r="J493" s="15">
        <f>IF($F493="","",ROUND($H493*IF($I493="",1,$I493),2))</f>
        <v/>
      </c>
      <c r="K493" s="14" t="n"/>
      <c r="L493" s="15">
        <f>IF($F493="","",ROUND(($F493+$H493-$J493)*IF($K493="",1,$K493),2))</f>
        <v/>
      </c>
      <c r="M493">
        <f>IF(OR($A493="",$F493=""),"",IF(YEAR($A493)=Inicio!$C$6,ROUNDUP(MONTH($A493)/3,0),"Otro año"))</f>
        <v/>
      </c>
      <c r="N493">
        <f>IF(OR($A493="",$F493=""),"",IF(YEAR($A493)=Inicio!$C$6,MONTH($A493),""))</f>
        <v/>
      </c>
    </row>
    <row r="494">
      <c r="A494" s="11" t="n"/>
      <c r="B494" s="12" t="n"/>
      <c r="C494" s="12" t="n"/>
      <c r="D494" s="12" t="n"/>
      <c r="E494" s="12" t="n"/>
      <c r="F494" s="13" t="n"/>
      <c r="G494" s="14" t="n"/>
      <c r="H494" s="15">
        <f>IF($F494="","",ROUND($F494*$G494,2))</f>
        <v/>
      </c>
      <c r="I494" s="14" t="n"/>
      <c r="J494" s="15">
        <f>IF($F494="","",ROUND($H494*IF($I494="",1,$I494),2))</f>
        <v/>
      </c>
      <c r="K494" s="14" t="n"/>
      <c r="L494" s="15">
        <f>IF($F494="","",ROUND(($F494+$H494-$J494)*IF($K494="",1,$K494),2))</f>
        <v/>
      </c>
      <c r="M494">
        <f>IF(OR($A494="",$F494=""),"",IF(YEAR($A494)=Inicio!$C$6,ROUNDUP(MONTH($A494)/3,0),"Otro año"))</f>
        <v/>
      </c>
      <c r="N494">
        <f>IF(OR($A494="",$F494=""),"",IF(YEAR($A494)=Inicio!$C$6,MONTH($A494),""))</f>
        <v/>
      </c>
    </row>
    <row r="495">
      <c r="A495" s="11" t="n"/>
      <c r="B495" s="12" t="n"/>
      <c r="C495" s="12" t="n"/>
      <c r="D495" s="12" t="n"/>
      <c r="E495" s="12" t="n"/>
      <c r="F495" s="13" t="n"/>
      <c r="G495" s="14" t="n"/>
      <c r="H495" s="15">
        <f>IF($F495="","",ROUND($F495*$G495,2))</f>
        <v/>
      </c>
      <c r="I495" s="14" t="n"/>
      <c r="J495" s="15">
        <f>IF($F495="","",ROUND($H495*IF($I495="",1,$I495),2))</f>
        <v/>
      </c>
      <c r="K495" s="14" t="n"/>
      <c r="L495" s="15">
        <f>IF($F495="","",ROUND(($F495+$H495-$J495)*IF($K495="",1,$K495),2))</f>
        <v/>
      </c>
      <c r="M495">
        <f>IF(OR($A495="",$F495=""),"",IF(YEAR($A495)=Inicio!$C$6,ROUNDUP(MONTH($A495)/3,0),"Otro año"))</f>
        <v/>
      </c>
      <c r="N495">
        <f>IF(OR($A495="",$F495=""),"",IF(YEAR($A495)=Inicio!$C$6,MONTH($A495),""))</f>
        <v/>
      </c>
    </row>
    <row r="496">
      <c r="A496" s="11" t="n"/>
      <c r="B496" s="12" t="n"/>
      <c r="C496" s="12" t="n"/>
      <c r="D496" s="12" t="n"/>
      <c r="E496" s="12" t="n"/>
      <c r="F496" s="13" t="n"/>
      <c r="G496" s="14" t="n"/>
      <c r="H496" s="15">
        <f>IF($F496="","",ROUND($F496*$G496,2))</f>
        <v/>
      </c>
      <c r="I496" s="14" t="n"/>
      <c r="J496" s="15">
        <f>IF($F496="","",ROUND($H496*IF($I496="",1,$I496),2))</f>
        <v/>
      </c>
      <c r="K496" s="14" t="n"/>
      <c r="L496" s="15">
        <f>IF($F496="","",ROUND(($F496+$H496-$J496)*IF($K496="",1,$K496),2))</f>
        <v/>
      </c>
      <c r="M496">
        <f>IF(OR($A496="",$F496=""),"",IF(YEAR($A496)=Inicio!$C$6,ROUNDUP(MONTH($A496)/3,0),"Otro año"))</f>
        <v/>
      </c>
      <c r="N496">
        <f>IF(OR($A496="",$F496=""),"",IF(YEAR($A496)=Inicio!$C$6,MONTH($A496),""))</f>
        <v/>
      </c>
    </row>
    <row r="497">
      <c r="A497" s="11" t="n"/>
      <c r="B497" s="12" t="n"/>
      <c r="C497" s="12" t="n"/>
      <c r="D497" s="12" t="n"/>
      <c r="E497" s="12" t="n"/>
      <c r="F497" s="13" t="n"/>
      <c r="G497" s="14" t="n"/>
      <c r="H497" s="15">
        <f>IF($F497="","",ROUND($F497*$G497,2))</f>
        <v/>
      </c>
      <c r="I497" s="14" t="n"/>
      <c r="J497" s="15">
        <f>IF($F497="","",ROUND($H497*IF($I497="",1,$I497),2))</f>
        <v/>
      </c>
      <c r="K497" s="14" t="n"/>
      <c r="L497" s="15">
        <f>IF($F497="","",ROUND(($F497+$H497-$J497)*IF($K497="",1,$K497),2))</f>
        <v/>
      </c>
      <c r="M497">
        <f>IF(OR($A497="",$F497=""),"",IF(YEAR($A497)=Inicio!$C$6,ROUNDUP(MONTH($A497)/3,0),"Otro año"))</f>
        <v/>
      </c>
      <c r="N497">
        <f>IF(OR($A497="",$F497=""),"",IF(YEAR($A497)=Inicio!$C$6,MONTH($A497),""))</f>
        <v/>
      </c>
    </row>
    <row r="498">
      <c r="A498" s="11" t="n"/>
      <c r="B498" s="12" t="n"/>
      <c r="C498" s="12" t="n"/>
      <c r="D498" s="12" t="n"/>
      <c r="E498" s="12" t="n"/>
      <c r="F498" s="13" t="n"/>
      <c r="G498" s="14" t="n"/>
      <c r="H498" s="15">
        <f>IF($F498="","",ROUND($F498*$G498,2))</f>
        <v/>
      </c>
      <c r="I498" s="14" t="n"/>
      <c r="J498" s="15">
        <f>IF($F498="","",ROUND($H498*IF($I498="",1,$I498),2))</f>
        <v/>
      </c>
      <c r="K498" s="14" t="n"/>
      <c r="L498" s="15">
        <f>IF($F498="","",ROUND(($F498+$H498-$J498)*IF($K498="",1,$K498),2))</f>
        <v/>
      </c>
      <c r="M498">
        <f>IF(OR($A498="",$F498=""),"",IF(YEAR($A498)=Inicio!$C$6,ROUNDUP(MONTH($A498)/3,0),"Otro año"))</f>
        <v/>
      </c>
      <c r="N498">
        <f>IF(OR($A498="",$F498=""),"",IF(YEAR($A498)=Inicio!$C$6,MONTH($A498),""))</f>
        <v/>
      </c>
    </row>
    <row r="499">
      <c r="A499" s="11" t="n"/>
      <c r="B499" s="12" t="n"/>
      <c r="C499" s="12" t="n"/>
      <c r="D499" s="12" t="n"/>
      <c r="E499" s="12" t="n"/>
      <c r="F499" s="13" t="n"/>
      <c r="G499" s="14" t="n"/>
      <c r="H499" s="15">
        <f>IF($F499="","",ROUND($F499*$G499,2))</f>
        <v/>
      </c>
      <c r="I499" s="14" t="n"/>
      <c r="J499" s="15">
        <f>IF($F499="","",ROUND($H499*IF($I499="",1,$I499),2))</f>
        <v/>
      </c>
      <c r="K499" s="14" t="n"/>
      <c r="L499" s="15">
        <f>IF($F499="","",ROUND(($F499+$H499-$J499)*IF($K499="",1,$K499),2))</f>
        <v/>
      </c>
      <c r="M499">
        <f>IF(OR($A499="",$F499=""),"",IF(YEAR($A499)=Inicio!$C$6,ROUNDUP(MONTH($A499)/3,0),"Otro año"))</f>
        <v/>
      </c>
      <c r="N499">
        <f>IF(OR($A499="",$F499=""),"",IF(YEAR($A499)=Inicio!$C$6,MONTH($A499),""))</f>
        <v/>
      </c>
    </row>
    <row r="500">
      <c r="A500" s="11" t="n"/>
      <c r="B500" s="12" t="n"/>
      <c r="C500" s="12" t="n"/>
      <c r="D500" s="12" t="n"/>
      <c r="E500" s="12" t="n"/>
      <c r="F500" s="13" t="n"/>
      <c r="G500" s="14" t="n"/>
      <c r="H500" s="15">
        <f>IF($F500="","",ROUND($F500*$G500,2))</f>
        <v/>
      </c>
      <c r="I500" s="14" t="n"/>
      <c r="J500" s="15">
        <f>IF($F500="","",ROUND($H500*IF($I500="",1,$I500),2))</f>
        <v/>
      </c>
      <c r="K500" s="14" t="n"/>
      <c r="L500" s="15">
        <f>IF($F500="","",ROUND(($F500+$H500-$J500)*IF($K500="",1,$K500),2))</f>
        <v/>
      </c>
      <c r="M500">
        <f>IF(OR($A500="",$F500=""),"",IF(YEAR($A500)=Inicio!$C$6,ROUNDUP(MONTH($A500)/3,0),"Otro año"))</f>
        <v/>
      </c>
      <c r="N500">
        <f>IF(OR($A500="",$F500=""),"",IF(YEAR($A500)=Inicio!$C$6,MONTH($A500),""))</f>
        <v/>
      </c>
    </row>
    <row r="501">
      <c r="A501" s="11" t="n"/>
      <c r="B501" s="12" t="n"/>
      <c r="C501" s="12" t="n"/>
      <c r="D501" s="12" t="n"/>
      <c r="E501" s="12" t="n"/>
      <c r="F501" s="13" t="n"/>
      <c r="G501" s="14" t="n"/>
      <c r="H501" s="15">
        <f>IF($F501="","",ROUND($F501*$G501,2))</f>
        <v/>
      </c>
      <c r="I501" s="14" t="n"/>
      <c r="J501" s="15">
        <f>IF($F501="","",ROUND($H501*IF($I501="",1,$I501),2))</f>
        <v/>
      </c>
      <c r="K501" s="14" t="n"/>
      <c r="L501" s="15">
        <f>IF($F501="","",ROUND(($F501+$H501-$J501)*IF($K501="",1,$K501),2))</f>
        <v/>
      </c>
      <c r="M501">
        <f>IF(OR($A501="",$F501=""),"",IF(YEAR($A501)=Inicio!$C$6,ROUNDUP(MONTH($A501)/3,0),"Otro año"))</f>
        <v/>
      </c>
      <c r="N501">
        <f>IF(OR($A501="",$F501=""),"",IF(YEAR($A501)=Inicio!$C$6,MONTH($A501),""))</f>
        <v/>
      </c>
    </row>
    <row r="502">
      <c r="A502" s="11" t="n"/>
      <c r="B502" s="12" t="n"/>
      <c r="C502" s="12" t="n"/>
      <c r="D502" s="12" t="n"/>
      <c r="E502" s="12" t="n"/>
      <c r="F502" s="13" t="n"/>
      <c r="G502" s="14" t="n"/>
      <c r="H502" s="15">
        <f>IF($F502="","",ROUND($F502*$G502,2))</f>
        <v/>
      </c>
      <c r="I502" s="14" t="n"/>
      <c r="J502" s="15">
        <f>IF($F502="","",ROUND($H502*IF($I502="",1,$I502),2))</f>
        <v/>
      </c>
      <c r="K502" s="14" t="n"/>
      <c r="L502" s="15">
        <f>IF($F502="","",ROUND(($F502+$H502-$J502)*IF($K502="",1,$K502),2))</f>
        <v/>
      </c>
      <c r="M502">
        <f>IF(OR($A502="",$F502=""),"",IF(YEAR($A502)=Inicio!$C$6,ROUNDUP(MONTH($A502)/3,0),"Otro año"))</f>
        <v/>
      </c>
      <c r="N502">
        <f>IF(OR($A502="",$F502=""),"",IF(YEAR($A502)=Inicio!$C$6,MONTH($A502),""))</f>
        <v/>
      </c>
    </row>
    <row r="503">
      <c r="A503" s="11" t="n"/>
      <c r="B503" s="12" t="n"/>
      <c r="C503" s="12" t="n"/>
      <c r="D503" s="12" t="n"/>
      <c r="E503" s="12" t="n"/>
      <c r="F503" s="13" t="n"/>
      <c r="G503" s="14" t="n"/>
      <c r="H503" s="15">
        <f>IF($F503="","",ROUND($F503*$G503,2))</f>
        <v/>
      </c>
      <c r="I503" s="14" t="n"/>
      <c r="J503" s="15">
        <f>IF($F503="","",ROUND($H503*IF($I503="",1,$I503),2))</f>
        <v/>
      </c>
      <c r="K503" s="14" t="n"/>
      <c r="L503" s="15">
        <f>IF($F503="","",ROUND(($F503+$H503-$J503)*IF($K503="",1,$K503),2))</f>
        <v/>
      </c>
      <c r="M503">
        <f>IF(OR($A503="",$F503=""),"",IF(YEAR($A503)=Inicio!$C$6,ROUNDUP(MONTH($A503)/3,0),"Otro año"))</f>
        <v/>
      </c>
      <c r="N503">
        <f>IF(OR($A503="",$F503=""),"",IF(YEAR($A503)=Inicio!$C$6,MONTH($A503),""))</f>
        <v/>
      </c>
    </row>
    <row r="504">
      <c r="A504" s="11" t="n"/>
      <c r="B504" s="12" t="n"/>
      <c r="C504" s="12" t="n"/>
      <c r="D504" s="12" t="n"/>
      <c r="E504" s="12" t="n"/>
      <c r="F504" s="13" t="n"/>
      <c r="G504" s="14" t="n"/>
      <c r="H504" s="15">
        <f>IF($F504="","",ROUND($F504*$G504,2))</f>
        <v/>
      </c>
      <c r="I504" s="14" t="n"/>
      <c r="J504" s="15">
        <f>IF($F504="","",ROUND($H504*IF($I504="",1,$I504),2))</f>
        <v/>
      </c>
      <c r="K504" s="14" t="n"/>
      <c r="L504" s="15">
        <f>IF($F504="","",ROUND(($F504+$H504-$J504)*IF($K504="",1,$K504),2))</f>
        <v/>
      </c>
      <c r="M504">
        <f>IF(OR($A504="",$F504=""),"",IF(YEAR($A504)=Inicio!$C$6,ROUNDUP(MONTH($A504)/3,0),"Otro año"))</f>
        <v/>
      </c>
      <c r="N504">
        <f>IF(OR($A504="",$F504=""),"",IF(YEAR($A504)=Inicio!$C$6,MONTH($A504),""))</f>
        <v/>
      </c>
    </row>
    <row r="505">
      <c r="A505" s="11" t="n"/>
      <c r="B505" s="12" t="n"/>
      <c r="C505" s="12" t="n"/>
      <c r="D505" s="12" t="n"/>
      <c r="E505" s="12" t="n"/>
      <c r="F505" s="13" t="n"/>
      <c r="G505" s="14" t="n"/>
      <c r="H505" s="15">
        <f>IF($F505="","",ROUND($F505*$G505,2))</f>
        <v/>
      </c>
      <c r="I505" s="14" t="n"/>
      <c r="J505" s="15">
        <f>IF($F505="","",ROUND($H505*IF($I505="",1,$I505),2))</f>
        <v/>
      </c>
      <c r="K505" s="14" t="n"/>
      <c r="L505" s="15">
        <f>IF($F505="","",ROUND(($F505+$H505-$J505)*IF($K505="",1,$K505),2))</f>
        <v/>
      </c>
      <c r="M505">
        <f>IF(OR($A505="",$F505=""),"",IF(YEAR($A505)=Inicio!$C$6,ROUNDUP(MONTH($A505)/3,0),"Otro año"))</f>
        <v/>
      </c>
      <c r="N505">
        <f>IF(OR($A505="",$F505=""),"",IF(YEAR($A505)=Inicio!$C$6,MONTH($A505),""))</f>
        <v/>
      </c>
    </row>
    <row r="506">
      <c r="A506" s="11" t="n"/>
      <c r="B506" s="12" t="n"/>
      <c r="C506" s="12" t="n"/>
      <c r="D506" s="12" t="n"/>
      <c r="E506" s="12" t="n"/>
      <c r="F506" s="13" t="n"/>
      <c r="G506" s="14" t="n"/>
      <c r="H506" s="15">
        <f>IF($F506="","",ROUND($F506*$G506,2))</f>
        <v/>
      </c>
      <c r="I506" s="14" t="n"/>
      <c r="J506" s="15">
        <f>IF($F506="","",ROUND($H506*IF($I506="",1,$I506),2))</f>
        <v/>
      </c>
      <c r="K506" s="14" t="n"/>
      <c r="L506" s="15">
        <f>IF($F506="","",ROUND(($F506+$H506-$J506)*IF($K506="",1,$K506),2))</f>
        <v/>
      </c>
      <c r="M506">
        <f>IF(OR($A506="",$F506=""),"",IF(YEAR($A506)=Inicio!$C$6,ROUNDUP(MONTH($A506)/3,0),"Otro año"))</f>
        <v/>
      </c>
      <c r="N506">
        <f>IF(OR($A506="",$F506=""),"",IF(YEAR($A506)=Inicio!$C$6,MONTH($A506),""))</f>
        <v/>
      </c>
    </row>
    <row r="507">
      <c r="A507" s="11" t="n"/>
      <c r="B507" s="12" t="n"/>
      <c r="C507" s="12" t="n"/>
      <c r="D507" s="12" t="n"/>
      <c r="E507" s="12" t="n"/>
      <c r="F507" s="13" t="n"/>
      <c r="G507" s="14" t="n"/>
      <c r="H507" s="15">
        <f>IF($F507="","",ROUND($F507*$G507,2))</f>
        <v/>
      </c>
      <c r="I507" s="14" t="n"/>
      <c r="J507" s="15">
        <f>IF($F507="","",ROUND($H507*IF($I507="",1,$I507),2))</f>
        <v/>
      </c>
      <c r="K507" s="14" t="n"/>
      <c r="L507" s="15">
        <f>IF($F507="","",ROUND(($F507+$H507-$J507)*IF($K507="",1,$K507),2))</f>
        <v/>
      </c>
      <c r="M507">
        <f>IF(OR($A507="",$F507=""),"",IF(YEAR($A507)=Inicio!$C$6,ROUNDUP(MONTH($A507)/3,0),"Otro año"))</f>
        <v/>
      </c>
      <c r="N507">
        <f>IF(OR($A507="",$F507=""),"",IF(YEAR($A507)=Inicio!$C$6,MONTH($A507),""))</f>
        <v/>
      </c>
    </row>
    <row r="508">
      <c r="A508" s="11" t="n"/>
      <c r="B508" s="12" t="n"/>
      <c r="C508" s="12" t="n"/>
      <c r="D508" s="12" t="n"/>
      <c r="E508" s="12" t="n"/>
      <c r="F508" s="13" t="n"/>
      <c r="G508" s="14" t="n"/>
      <c r="H508" s="15">
        <f>IF($F508="","",ROUND($F508*$G508,2))</f>
        <v/>
      </c>
      <c r="I508" s="14" t="n"/>
      <c r="J508" s="15">
        <f>IF($F508="","",ROUND($H508*IF($I508="",1,$I508),2))</f>
        <v/>
      </c>
      <c r="K508" s="14" t="n"/>
      <c r="L508" s="15">
        <f>IF($F508="","",ROUND(($F508+$H508-$J508)*IF($K508="",1,$K508),2))</f>
        <v/>
      </c>
      <c r="M508">
        <f>IF(OR($A508="",$F508=""),"",IF(YEAR($A508)=Inicio!$C$6,ROUNDUP(MONTH($A508)/3,0),"Otro año"))</f>
        <v/>
      </c>
      <c r="N508">
        <f>IF(OR($A508="",$F508=""),"",IF(YEAR($A508)=Inicio!$C$6,MONTH($A508),""))</f>
        <v/>
      </c>
    </row>
    <row r="509">
      <c r="A509" s="11" t="n"/>
      <c r="B509" s="12" t="n"/>
      <c r="C509" s="12" t="n"/>
      <c r="D509" s="12" t="n"/>
      <c r="E509" s="12" t="n"/>
      <c r="F509" s="13" t="n"/>
      <c r="G509" s="14" t="n"/>
      <c r="H509" s="15">
        <f>IF($F509="","",ROUND($F509*$G509,2))</f>
        <v/>
      </c>
      <c r="I509" s="14" t="n"/>
      <c r="J509" s="15">
        <f>IF($F509="","",ROUND($H509*IF($I509="",1,$I509),2))</f>
        <v/>
      </c>
      <c r="K509" s="14" t="n"/>
      <c r="L509" s="15">
        <f>IF($F509="","",ROUND(($F509+$H509-$J509)*IF($K509="",1,$K509),2))</f>
        <v/>
      </c>
      <c r="M509">
        <f>IF(OR($A509="",$F509=""),"",IF(YEAR($A509)=Inicio!$C$6,ROUNDUP(MONTH($A509)/3,0),"Otro año"))</f>
        <v/>
      </c>
      <c r="N509">
        <f>IF(OR($A509="",$F509=""),"",IF(YEAR($A509)=Inicio!$C$6,MONTH($A509),""))</f>
        <v/>
      </c>
    </row>
    <row r="510">
      <c r="A510" s="11" t="n"/>
      <c r="B510" s="12" t="n"/>
      <c r="C510" s="12" t="n"/>
      <c r="D510" s="12" t="n"/>
      <c r="E510" s="12" t="n"/>
      <c r="F510" s="13" t="n"/>
      <c r="G510" s="14" t="n"/>
      <c r="H510" s="15">
        <f>IF($F510="","",ROUND($F510*$G510,2))</f>
        <v/>
      </c>
      <c r="I510" s="14" t="n"/>
      <c r="J510" s="15">
        <f>IF($F510="","",ROUND($H510*IF($I510="",1,$I510),2))</f>
        <v/>
      </c>
      <c r="K510" s="14" t="n"/>
      <c r="L510" s="15">
        <f>IF($F510="","",ROUND(($F510+$H510-$J510)*IF($K510="",1,$K510),2))</f>
        <v/>
      </c>
      <c r="M510">
        <f>IF(OR($A510="",$F510=""),"",IF(YEAR($A510)=Inicio!$C$6,ROUNDUP(MONTH($A510)/3,0),"Otro año"))</f>
        <v/>
      </c>
      <c r="N510">
        <f>IF(OR($A510="",$F510=""),"",IF(YEAR($A510)=Inicio!$C$6,MONTH($A510),""))</f>
        <v/>
      </c>
    </row>
    <row r="511">
      <c r="A511" s="11" t="n"/>
      <c r="B511" s="12" t="n"/>
      <c r="C511" s="12" t="n"/>
      <c r="D511" s="12" t="n"/>
      <c r="E511" s="12" t="n"/>
      <c r="F511" s="13" t="n"/>
      <c r="G511" s="14" t="n"/>
      <c r="H511" s="15">
        <f>IF($F511="","",ROUND($F511*$G511,2))</f>
        <v/>
      </c>
      <c r="I511" s="14" t="n"/>
      <c r="J511" s="15">
        <f>IF($F511="","",ROUND($H511*IF($I511="",1,$I511),2))</f>
        <v/>
      </c>
      <c r="K511" s="14" t="n"/>
      <c r="L511" s="15">
        <f>IF($F511="","",ROUND(($F511+$H511-$J511)*IF($K511="",1,$K511),2))</f>
        <v/>
      </c>
      <c r="M511">
        <f>IF(OR($A511="",$F511=""),"",IF(YEAR($A511)=Inicio!$C$6,ROUNDUP(MONTH($A511)/3,0),"Otro año"))</f>
        <v/>
      </c>
      <c r="N511">
        <f>IF(OR($A511="",$F511=""),"",IF(YEAR($A511)=Inicio!$C$6,MONTH($A511),""))</f>
        <v/>
      </c>
    </row>
    <row r="512">
      <c r="A512" s="11" t="n"/>
      <c r="B512" s="12" t="n"/>
      <c r="C512" s="12" t="n"/>
      <c r="D512" s="12" t="n"/>
      <c r="E512" s="12" t="n"/>
      <c r="F512" s="13" t="n"/>
      <c r="G512" s="14" t="n"/>
      <c r="H512" s="15">
        <f>IF($F512="","",ROUND($F512*$G512,2))</f>
        <v/>
      </c>
      <c r="I512" s="14" t="n"/>
      <c r="J512" s="15">
        <f>IF($F512="","",ROUND($H512*IF($I512="",1,$I512),2))</f>
        <v/>
      </c>
      <c r="K512" s="14" t="n"/>
      <c r="L512" s="15">
        <f>IF($F512="","",ROUND(($F512+$H512-$J512)*IF($K512="",1,$K512),2))</f>
        <v/>
      </c>
      <c r="M512">
        <f>IF(OR($A512="",$F512=""),"",IF(YEAR($A512)=Inicio!$C$6,ROUNDUP(MONTH($A512)/3,0),"Otro año"))</f>
        <v/>
      </c>
      <c r="N512">
        <f>IF(OR($A512="",$F512=""),"",IF(YEAR($A512)=Inicio!$C$6,MONTH($A512),""))</f>
        <v/>
      </c>
    </row>
    <row r="513">
      <c r="A513" s="11" t="n"/>
      <c r="B513" s="12" t="n"/>
      <c r="C513" s="12" t="n"/>
      <c r="D513" s="12" t="n"/>
      <c r="E513" s="12" t="n"/>
      <c r="F513" s="13" t="n"/>
      <c r="G513" s="14" t="n"/>
      <c r="H513" s="15">
        <f>IF($F513="","",ROUND($F513*$G513,2))</f>
        <v/>
      </c>
      <c r="I513" s="14" t="n"/>
      <c r="J513" s="15">
        <f>IF($F513="","",ROUND($H513*IF($I513="",1,$I513),2))</f>
        <v/>
      </c>
      <c r="K513" s="14" t="n"/>
      <c r="L513" s="15">
        <f>IF($F513="","",ROUND(($F513+$H513-$J513)*IF($K513="",1,$K513),2))</f>
        <v/>
      </c>
      <c r="M513">
        <f>IF(OR($A513="",$F513=""),"",IF(YEAR($A513)=Inicio!$C$6,ROUNDUP(MONTH($A513)/3,0),"Otro año"))</f>
        <v/>
      </c>
      <c r="N513">
        <f>IF(OR($A513="",$F513=""),"",IF(YEAR($A513)=Inicio!$C$6,MONTH($A513),""))</f>
        <v/>
      </c>
    </row>
    <row r="514">
      <c r="A514" s="11" t="n"/>
      <c r="B514" s="12" t="n"/>
      <c r="C514" s="12" t="n"/>
      <c r="D514" s="12" t="n"/>
      <c r="E514" s="12" t="n"/>
      <c r="F514" s="13" t="n"/>
      <c r="G514" s="14" t="n"/>
      <c r="H514" s="15">
        <f>IF($F514="","",ROUND($F514*$G514,2))</f>
        <v/>
      </c>
      <c r="I514" s="14" t="n"/>
      <c r="J514" s="15">
        <f>IF($F514="","",ROUND($H514*IF($I514="",1,$I514),2))</f>
        <v/>
      </c>
      <c r="K514" s="14" t="n"/>
      <c r="L514" s="15">
        <f>IF($F514="","",ROUND(($F514+$H514-$J514)*IF($K514="",1,$K514),2))</f>
        <v/>
      </c>
      <c r="M514">
        <f>IF(OR($A514="",$F514=""),"",IF(YEAR($A514)=Inicio!$C$6,ROUNDUP(MONTH($A514)/3,0),"Otro año"))</f>
        <v/>
      </c>
      <c r="N514">
        <f>IF(OR($A514="",$F514=""),"",IF(YEAR($A514)=Inicio!$C$6,MONTH($A514),""))</f>
        <v/>
      </c>
    </row>
    <row r="515">
      <c r="A515" s="11" t="n"/>
      <c r="B515" s="12" t="n"/>
      <c r="C515" s="12" t="n"/>
      <c r="D515" s="12" t="n"/>
      <c r="E515" s="12" t="n"/>
      <c r="F515" s="13" t="n"/>
      <c r="G515" s="14" t="n"/>
      <c r="H515" s="15">
        <f>IF($F515="","",ROUND($F515*$G515,2))</f>
        <v/>
      </c>
      <c r="I515" s="14" t="n"/>
      <c r="J515" s="15">
        <f>IF($F515="","",ROUND($H515*IF($I515="",1,$I515),2))</f>
        <v/>
      </c>
      <c r="K515" s="14" t="n"/>
      <c r="L515" s="15">
        <f>IF($F515="","",ROUND(($F515+$H515-$J515)*IF($K515="",1,$K515),2))</f>
        <v/>
      </c>
      <c r="M515">
        <f>IF(OR($A515="",$F515=""),"",IF(YEAR($A515)=Inicio!$C$6,ROUNDUP(MONTH($A515)/3,0),"Otro año"))</f>
        <v/>
      </c>
      <c r="N515">
        <f>IF(OR($A515="",$F515=""),"",IF(YEAR($A515)=Inicio!$C$6,MONTH($A515),""))</f>
        <v/>
      </c>
    </row>
    <row r="516">
      <c r="A516" s="11" t="n"/>
      <c r="B516" s="12" t="n"/>
      <c r="C516" s="12" t="n"/>
      <c r="D516" s="12" t="n"/>
      <c r="E516" s="12" t="n"/>
      <c r="F516" s="13" t="n"/>
      <c r="G516" s="14" t="n"/>
      <c r="H516" s="15">
        <f>IF($F516="","",ROUND($F516*$G516,2))</f>
        <v/>
      </c>
      <c r="I516" s="14" t="n"/>
      <c r="J516" s="15">
        <f>IF($F516="","",ROUND($H516*IF($I516="",1,$I516),2))</f>
        <v/>
      </c>
      <c r="K516" s="14" t="n"/>
      <c r="L516" s="15">
        <f>IF($F516="","",ROUND(($F516+$H516-$J516)*IF($K516="",1,$K516),2))</f>
        <v/>
      </c>
      <c r="M516">
        <f>IF(OR($A516="",$F516=""),"",IF(YEAR($A516)=Inicio!$C$6,ROUNDUP(MONTH($A516)/3,0),"Otro año"))</f>
        <v/>
      </c>
      <c r="N516">
        <f>IF(OR($A516="",$F516=""),"",IF(YEAR($A516)=Inicio!$C$6,MONTH($A516),""))</f>
        <v/>
      </c>
    </row>
    <row r="517">
      <c r="A517" s="11" t="n"/>
      <c r="B517" s="12" t="n"/>
      <c r="C517" s="12" t="n"/>
      <c r="D517" s="12" t="n"/>
      <c r="E517" s="12" t="n"/>
      <c r="F517" s="13" t="n"/>
      <c r="G517" s="14" t="n"/>
      <c r="H517" s="15">
        <f>IF($F517="","",ROUND($F517*$G517,2))</f>
        <v/>
      </c>
      <c r="I517" s="14" t="n"/>
      <c r="J517" s="15">
        <f>IF($F517="","",ROUND($H517*IF($I517="",1,$I517),2))</f>
        <v/>
      </c>
      <c r="K517" s="14" t="n"/>
      <c r="L517" s="15">
        <f>IF($F517="","",ROUND(($F517+$H517-$J517)*IF($K517="",1,$K517),2))</f>
        <v/>
      </c>
      <c r="M517">
        <f>IF(OR($A517="",$F517=""),"",IF(YEAR($A517)=Inicio!$C$6,ROUNDUP(MONTH($A517)/3,0),"Otro año"))</f>
        <v/>
      </c>
      <c r="N517">
        <f>IF(OR($A517="",$F517=""),"",IF(YEAR($A517)=Inicio!$C$6,MONTH($A517),""))</f>
        <v/>
      </c>
    </row>
    <row r="518">
      <c r="A518" s="11" t="n"/>
      <c r="B518" s="12" t="n"/>
      <c r="C518" s="12" t="n"/>
      <c r="D518" s="12" t="n"/>
      <c r="E518" s="12" t="n"/>
      <c r="F518" s="13" t="n"/>
      <c r="G518" s="14" t="n"/>
      <c r="H518" s="15">
        <f>IF($F518="","",ROUND($F518*$G518,2))</f>
        <v/>
      </c>
      <c r="I518" s="14" t="n"/>
      <c r="J518" s="15">
        <f>IF($F518="","",ROUND($H518*IF($I518="",1,$I518),2))</f>
        <v/>
      </c>
      <c r="K518" s="14" t="n"/>
      <c r="L518" s="15">
        <f>IF($F518="","",ROUND(($F518+$H518-$J518)*IF($K518="",1,$K518),2))</f>
        <v/>
      </c>
      <c r="M518">
        <f>IF(OR($A518="",$F518=""),"",IF(YEAR($A518)=Inicio!$C$6,ROUNDUP(MONTH($A518)/3,0),"Otro año"))</f>
        <v/>
      </c>
      <c r="N518">
        <f>IF(OR($A518="",$F518=""),"",IF(YEAR($A518)=Inicio!$C$6,MONTH($A518),""))</f>
        <v/>
      </c>
    </row>
    <row r="519">
      <c r="A519" s="11" t="n"/>
      <c r="B519" s="12" t="n"/>
      <c r="C519" s="12" t="n"/>
      <c r="D519" s="12" t="n"/>
      <c r="E519" s="12" t="n"/>
      <c r="F519" s="13" t="n"/>
      <c r="G519" s="14" t="n"/>
      <c r="H519" s="15">
        <f>IF($F519="","",ROUND($F519*$G519,2))</f>
        <v/>
      </c>
      <c r="I519" s="14" t="n"/>
      <c r="J519" s="15">
        <f>IF($F519="","",ROUND($H519*IF($I519="",1,$I519),2))</f>
        <v/>
      </c>
      <c r="K519" s="14" t="n"/>
      <c r="L519" s="15">
        <f>IF($F519="","",ROUND(($F519+$H519-$J519)*IF($K519="",1,$K519),2))</f>
        <v/>
      </c>
      <c r="M519">
        <f>IF(OR($A519="",$F519=""),"",IF(YEAR($A519)=Inicio!$C$6,ROUNDUP(MONTH($A519)/3,0),"Otro año"))</f>
        <v/>
      </c>
      <c r="N519">
        <f>IF(OR($A519="",$F519=""),"",IF(YEAR($A519)=Inicio!$C$6,MONTH($A519),""))</f>
        <v/>
      </c>
    </row>
    <row r="520">
      <c r="A520" s="11" t="n"/>
      <c r="B520" s="12" t="n"/>
      <c r="C520" s="12" t="n"/>
      <c r="D520" s="12" t="n"/>
      <c r="E520" s="12" t="n"/>
      <c r="F520" s="13" t="n"/>
      <c r="G520" s="14" t="n"/>
      <c r="H520" s="15">
        <f>IF($F520="","",ROUND($F520*$G520,2))</f>
        <v/>
      </c>
      <c r="I520" s="14" t="n"/>
      <c r="J520" s="15">
        <f>IF($F520="","",ROUND($H520*IF($I520="",1,$I520),2))</f>
        <v/>
      </c>
      <c r="K520" s="14" t="n"/>
      <c r="L520" s="15">
        <f>IF($F520="","",ROUND(($F520+$H520-$J520)*IF($K520="",1,$K520),2))</f>
        <v/>
      </c>
      <c r="M520">
        <f>IF(OR($A520="",$F520=""),"",IF(YEAR($A520)=Inicio!$C$6,ROUNDUP(MONTH($A520)/3,0),"Otro año"))</f>
        <v/>
      </c>
      <c r="N520">
        <f>IF(OR($A520="",$F520=""),"",IF(YEAR($A520)=Inicio!$C$6,MONTH($A520),""))</f>
        <v/>
      </c>
    </row>
    <row r="521">
      <c r="A521" s="11" t="n"/>
      <c r="B521" s="12" t="n"/>
      <c r="C521" s="12" t="n"/>
      <c r="D521" s="12" t="n"/>
      <c r="E521" s="12" t="n"/>
      <c r="F521" s="13" t="n"/>
      <c r="G521" s="14" t="n"/>
      <c r="H521" s="15">
        <f>IF($F521="","",ROUND($F521*$G521,2))</f>
        <v/>
      </c>
      <c r="I521" s="14" t="n"/>
      <c r="J521" s="15">
        <f>IF($F521="","",ROUND($H521*IF($I521="",1,$I521),2))</f>
        <v/>
      </c>
      <c r="K521" s="14" t="n"/>
      <c r="L521" s="15">
        <f>IF($F521="","",ROUND(($F521+$H521-$J521)*IF($K521="",1,$K521),2))</f>
        <v/>
      </c>
      <c r="M521">
        <f>IF(OR($A521="",$F521=""),"",IF(YEAR($A521)=Inicio!$C$6,ROUNDUP(MONTH($A521)/3,0),"Otro año"))</f>
        <v/>
      </c>
      <c r="N521">
        <f>IF(OR($A521="",$F521=""),"",IF(YEAR($A521)=Inicio!$C$6,MONTH($A521),""))</f>
        <v/>
      </c>
    </row>
    <row r="522">
      <c r="A522" s="11" t="n"/>
      <c r="B522" s="12" t="n"/>
      <c r="C522" s="12" t="n"/>
      <c r="D522" s="12" t="n"/>
      <c r="E522" s="12" t="n"/>
      <c r="F522" s="13" t="n"/>
      <c r="G522" s="14" t="n"/>
      <c r="H522" s="15">
        <f>IF($F522="","",ROUND($F522*$G522,2))</f>
        <v/>
      </c>
      <c r="I522" s="14" t="n"/>
      <c r="J522" s="15">
        <f>IF($F522="","",ROUND($H522*IF($I522="",1,$I522),2))</f>
        <v/>
      </c>
      <c r="K522" s="14" t="n"/>
      <c r="L522" s="15">
        <f>IF($F522="","",ROUND(($F522+$H522-$J522)*IF($K522="",1,$K522),2))</f>
        <v/>
      </c>
      <c r="M522">
        <f>IF(OR($A522="",$F522=""),"",IF(YEAR($A522)=Inicio!$C$6,ROUNDUP(MONTH($A522)/3,0),"Otro año"))</f>
        <v/>
      </c>
      <c r="N522">
        <f>IF(OR($A522="",$F522=""),"",IF(YEAR($A522)=Inicio!$C$6,MONTH($A522),""))</f>
        <v/>
      </c>
    </row>
    <row r="523">
      <c r="A523" s="11" t="n"/>
      <c r="B523" s="12" t="n"/>
      <c r="C523" s="12" t="n"/>
      <c r="D523" s="12" t="n"/>
      <c r="E523" s="12" t="n"/>
      <c r="F523" s="13" t="n"/>
      <c r="G523" s="14" t="n"/>
      <c r="H523" s="15">
        <f>IF($F523="","",ROUND($F523*$G523,2))</f>
        <v/>
      </c>
      <c r="I523" s="14" t="n"/>
      <c r="J523" s="15">
        <f>IF($F523="","",ROUND($H523*IF($I523="",1,$I523),2))</f>
        <v/>
      </c>
      <c r="K523" s="14" t="n"/>
      <c r="L523" s="15">
        <f>IF($F523="","",ROUND(($F523+$H523-$J523)*IF($K523="",1,$K523),2))</f>
        <v/>
      </c>
      <c r="M523">
        <f>IF(OR($A523="",$F523=""),"",IF(YEAR($A523)=Inicio!$C$6,ROUNDUP(MONTH($A523)/3,0),"Otro año"))</f>
        <v/>
      </c>
      <c r="N523">
        <f>IF(OR($A523="",$F523=""),"",IF(YEAR($A523)=Inicio!$C$6,MONTH($A523),""))</f>
        <v/>
      </c>
    </row>
    <row r="524">
      <c r="A524" s="11" t="n"/>
      <c r="B524" s="12" t="n"/>
      <c r="C524" s="12" t="n"/>
      <c r="D524" s="12" t="n"/>
      <c r="E524" s="12" t="n"/>
      <c r="F524" s="13" t="n"/>
      <c r="G524" s="14" t="n"/>
      <c r="H524" s="15">
        <f>IF($F524="","",ROUND($F524*$G524,2))</f>
        <v/>
      </c>
      <c r="I524" s="14" t="n"/>
      <c r="J524" s="15">
        <f>IF($F524="","",ROUND($H524*IF($I524="",1,$I524),2))</f>
        <v/>
      </c>
      <c r="K524" s="14" t="n"/>
      <c r="L524" s="15">
        <f>IF($F524="","",ROUND(($F524+$H524-$J524)*IF($K524="",1,$K524),2))</f>
        <v/>
      </c>
      <c r="M524">
        <f>IF(OR($A524="",$F524=""),"",IF(YEAR($A524)=Inicio!$C$6,ROUNDUP(MONTH($A524)/3,0),"Otro año"))</f>
        <v/>
      </c>
      <c r="N524">
        <f>IF(OR($A524="",$F524=""),"",IF(YEAR($A524)=Inicio!$C$6,MONTH($A524),""))</f>
        <v/>
      </c>
    </row>
    <row r="525">
      <c r="A525" s="11" t="n"/>
      <c r="B525" s="12" t="n"/>
      <c r="C525" s="12" t="n"/>
      <c r="D525" s="12" t="n"/>
      <c r="E525" s="12" t="n"/>
      <c r="F525" s="13" t="n"/>
      <c r="G525" s="14" t="n"/>
      <c r="H525" s="15">
        <f>IF($F525="","",ROUND($F525*$G525,2))</f>
        <v/>
      </c>
      <c r="I525" s="14" t="n"/>
      <c r="J525" s="15">
        <f>IF($F525="","",ROUND($H525*IF($I525="",1,$I525),2))</f>
        <v/>
      </c>
      <c r="K525" s="14" t="n"/>
      <c r="L525" s="15">
        <f>IF($F525="","",ROUND(($F525+$H525-$J525)*IF($K525="",1,$K525),2))</f>
        <v/>
      </c>
      <c r="M525">
        <f>IF(OR($A525="",$F525=""),"",IF(YEAR($A525)=Inicio!$C$6,ROUNDUP(MONTH($A525)/3,0),"Otro año"))</f>
        <v/>
      </c>
      <c r="N525">
        <f>IF(OR($A525="",$F525=""),"",IF(YEAR($A525)=Inicio!$C$6,MONTH($A525),""))</f>
        <v/>
      </c>
    </row>
    <row r="526">
      <c r="A526" s="11" t="n"/>
      <c r="B526" s="12" t="n"/>
      <c r="C526" s="12" t="n"/>
      <c r="D526" s="12" t="n"/>
      <c r="E526" s="12" t="n"/>
      <c r="F526" s="13" t="n"/>
      <c r="G526" s="14" t="n"/>
      <c r="H526" s="15">
        <f>IF($F526="","",ROUND($F526*$G526,2))</f>
        <v/>
      </c>
      <c r="I526" s="14" t="n"/>
      <c r="J526" s="15">
        <f>IF($F526="","",ROUND($H526*IF($I526="",1,$I526),2))</f>
        <v/>
      </c>
      <c r="K526" s="14" t="n"/>
      <c r="L526" s="15">
        <f>IF($F526="","",ROUND(($F526+$H526-$J526)*IF($K526="",1,$K526),2))</f>
        <v/>
      </c>
      <c r="M526">
        <f>IF(OR($A526="",$F526=""),"",IF(YEAR($A526)=Inicio!$C$6,ROUNDUP(MONTH($A526)/3,0),"Otro año"))</f>
        <v/>
      </c>
      <c r="N526">
        <f>IF(OR($A526="",$F526=""),"",IF(YEAR($A526)=Inicio!$C$6,MONTH($A526),""))</f>
        <v/>
      </c>
    </row>
    <row r="527">
      <c r="A527" s="11" t="n"/>
      <c r="B527" s="12" t="n"/>
      <c r="C527" s="12" t="n"/>
      <c r="D527" s="12" t="n"/>
      <c r="E527" s="12" t="n"/>
      <c r="F527" s="13" t="n"/>
      <c r="G527" s="14" t="n"/>
      <c r="H527" s="15">
        <f>IF($F527="","",ROUND($F527*$G527,2))</f>
        <v/>
      </c>
      <c r="I527" s="14" t="n"/>
      <c r="J527" s="15">
        <f>IF($F527="","",ROUND($H527*IF($I527="",1,$I527),2))</f>
        <v/>
      </c>
      <c r="K527" s="14" t="n"/>
      <c r="L527" s="15">
        <f>IF($F527="","",ROUND(($F527+$H527-$J527)*IF($K527="",1,$K527),2))</f>
        <v/>
      </c>
      <c r="M527">
        <f>IF(OR($A527="",$F527=""),"",IF(YEAR($A527)=Inicio!$C$6,ROUNDUP(MONTH($A527)/3,0),"Otro año"))</f>
        <v/>
      </c>
      <c r="N527">
        <f>IF(OR($A527="",$F527=""),"",IF(YEAR($A527)=Inicio!$C$6,MONTH($A527),""))</f>
        <v/>
      </c>
    </row>
    <row r="528">
      <c r="A528" s="11" t="n"/>
      <c r="B528" s="12" t="n"/>
      <c r="C528" s="12" t="n"/>
      <c r="D528" s="12" t="n"/>
      <c r="E528" s="12" t="n"/>
      <c r="F528" s="13" t="n"/>
      <c r="G528" s="14" t="n"/>
      <c r="H528" s="15">
        <f>IF($F528="","",ROUND($F528*$G528,2))</f>
        <v/>
      </c>
      <c r="I528" s="14" t="n"/>
      <c r="J528" s="15">
        <f>IF($F528="","",ROUND($H528*IF($I528="",1,$I528),2))</f>
        <v/>
      </c>
      <c r="K528" s="14" t="n"/>
      <c r="L528" s="15">
        <f>IF($F528="","",ROUND(($F528+$H528-$J528)*IF($K528="",1,$K528),2))</f>
        <v/>
      </c>
      <c r="M528">
        <f>IF(OR($A528="",$F528=""),"",IF(YEAR($A528)=Inicio!$C$6,ROUNDUP(MONTH($A528)/3,0),"Otro año"))</f>
        <v/>
      </c>
      <c r="N528">
        <f>IF(OR($A528="",$F528=""),"",IF(YEAR($A528)=Inicio!$C$6,MONTH($A528),""))</f>
        <v/>
      </c>
    </row>
    <row r="529">
      <c r="A529" s="11" t="n"/>
      <c r="B529" s="12" t="n"/>
      <c r="C529" s="12" t="n"/>
      <c r="D529" s="12" t="n"/>
      <c r="E529" s="12" t="n"/>
      <c r="F529" s="13" t="n"/>
      <c r="G529" s="14" t="n"/>
      <c r="H529" s="15">
        <f>IF($F529="","",ROUND($F529*$G529,2))</f>
        <v/>
      </c>
      <c r="I529" s="14" t="n"/>
      <c r="J529" s="15">
        <f>IF($F529="","",ROUND($H529*IF($I529="",1,$I529),2))</f>
        <v/>
      </c>
      <c r="K529" s="14" t="n"/>
      <c r="L529" s="15">
        <f>IF($F529="","",ROUND(($F529+$H529-$J529)*IF($K529="",1,$K529),2))</f>
        <v/>
      </c>
      <c r="M529">
        <f>IF(OR($A529="",$F529=""),"",IF(YEAR($A529)=Inicio!$C$6,ROUNDUP(MONTH($A529)/3,0),"Otro año"))</f>
        <v/>
      </c>
      <c r="N529">
        <f>IF(OR($A529="",$F529=""),"",IF(YEAR($A529)=Inicio!$C$6,MONTH($A529),""))</f>
        <v/>
      </c>
    </row>
    <row r="530">
      <c r="A530" s="11" t="n"/>
      <c r="B530" s="12" t="n"/>
      <c r="C530" s="12" t="n"/>
      <c r="D530" s="12" t="n"/>
      <c r="E530" s="12" t="n"/>
      <c r="F530" s="13" t="n"/>
      <c r="G530" s="14" t="n"/>
      <c r="H530" s="15">
        <f>IF($F530="","",ROUND($F530*$G530,2))</f>
        <v/>
      </c>
      <c r="I530" s="14" t="n"/>
      <c r="J530" s="15">
        <f>IF($F530="","",ROUND($H530*IF($I530="",1,$I530),2))</f>
        <v/>
      </c>
      <c r="K530" s="14" t="n"/>
      <c r="L530" s="15">
        <f>IF($F530="","",ROUND(($F530+$H530-$J530)*IF($K530="",1,$K530),2))</f>
        <v/>
      </c>
      <c r="M530">
        <f>IF(OR($A530="",$F530=""),"",IF(YEAR($A530)=Inicio!$C$6,ROUNDUP(MONTH($A530)/3,0),"Otro año"))</f>
        <v/>
      </c>
      <c r="N530">
        <f>IF(OR($A530="",$F530=""),"",IF(YEAR($A530)=Inicio!$C$6,MONTH($A530),""))</f>
        <v/>
      </c>
    </row>
    <row r="531">
      <c r="A531" s="11" t="n"/>
      <c r="B531" s="12" t="n"/>
      <c r="C531" s="12" t="n"/>
      <c r="D531" s="12" t="n"/>
      <c r="E531" s="12" t="n"/>
      <c r="F531" s="13" t="n"/>
      <c r="G531" s="14" t="n"/>
      <c r="H531" s="15">
        <f>IF($F531="","",ROUND($F531*$G531,2))</f>
        <v/>
      </c>
      <c r="I531" s="14" t="n"/>
      <c r="J531" s="15">
        <f>IF($F531="","",ROUND($H531*IF($I531="",1,$I531),2))</f>
        <v/>
      </c>
      <c r="K531" s="14" t="n"/>
      <c r="L531" s="15">
        <f>IF($F531="","",ROUND(($F531+$H531-$J531)*IF($K531="",1,$K531),2))</f>
        <v/>
      </c>
      <c r="M531">
        <f>IF(OR($A531="",$F531=""),"",IF(YEAR($A531)=Inicio!$C$6,ROUNDUP(MONTH($A531)/3,0),"Otro año"))</f>
        <v/>
      </c>
      <c r="N531">
        <f>IF(OR($A531="",$F531=""),"",IF(YEAR($A531)=Inicio!$C$6,MONTH($A531),""))</f>
        <v/>
      </c>
    </row>
    <row r="532">
      <c r="A532" s="11" t="n"/>
      <c r="B532" s="12" t="n"/>
      <c r="C532" s="12" t="n"/>
      <c r="D532" s="12" t="n"/>
      <c r="E532" s="12" t="n"/>
      <c r="F532" s="13" t="n"/>
      <c r="G532" s="14" t="n"/>
      <c r="H532" s="15">
        <f>IF($F532="","",ROUND($F532*$G532,2))</f>
        <v/>
      </c>
      <c r="I532" s="14" t="n"/>
      <c r="J532" s="15">
        <f>IF($F532="","",ROUND($H532*IF($I532="",1,$I532),2))</f>
        <v/>
      </c>
      <c r="K532" s="14" t="n"/>
      <c r="L532" s="15">
        <f>IF($F532="","",ROUND(($F532+$H532-$J532)*IF($K532="",1,$K532),2))</f>
        <v/>
      </c>
      <c r="M532">
        <f>IF(OR($A532="",$F532=""),"",IF(YEAR($A532)=Inicio!$C$6,ROUNDUP(MONTH($A532)/3,0),"Otro año"))</f>
        <v/>
      </c>
      <c r="N532">
        <f>IF(OR($A532="",$F532=""),"",IF(YEAR($A532)=Inicio!$C$6,MONTH($A532),""))</f>
        <v/>
      </c>
    </row>
    <row r="533">
      <c r="A533" s="11" t="n"/>
      <c r="B533" s="12" t="n"/>
      <c r="C533" s="12" t="n"/>
      <c r="D533" s="12" t="n"/>
      <c r="E533" s="12" t="n"/>
      <c r="F533" s="13" t="n"/>
      <c r="G533" s="14" t="n"/>
      <c r="H533" s="15">
        <f>IF($F533="","",ROUND($F533*$G533,2))</f>
        <v/>
      </c>
      <c r="I533" s="14" t="n"/>
      <c r="J533" s="15">
        <f>IF($F533="","",ROUND($H533*IF($I533="",1,$I533),2))</f>
        <v/>
      </c>
      <c r="K533" s="14" t="n"/>
      <c r="L533" s="15">
        <f>IF($F533="","",ROUND(($F533+$H533-$J533)*IF($K533="",1,$K533),2))</f>
        <v/>
      </c>
      <c r="M533">
        <f>IF(OR($A533="",$F533=""),"",IF(YEAR($A533)=Inicio!$C$6,ROUNDUP(MONTH($A533)/3,0),"Otro año"))</f>
        <v/>
      </c>
      <c r="N533">
        <f>IF(OR($A533="",$F533=""),"",IF(YEAR($A533)=Inicio!$C$6,MONTH($A533),""))</f>
        <v/>
      </c>
    </row>
    <row r="534">
      <c r="A534" s="11" t="n"/>
      <c r="B534" s="12" t="n"/>
      <c r="C534" s="12" t="n"/>
      <c r="D534" s="12" t="n"/>
      <c r="E534" s="12" t="n"/>
      <c r="F534" s="13" t="n"/>
      <c r="G534" s="14" t="n"/>
      <c r="H534" s="15">
        <f>IF($F534="","",ROUND($F534*$G534,2))</f>
        <v/>
      </c>
      <c r="I534" s="14" t="n"/>
      <c r="J534" s="15">
        <f>IF($F534="","",ROUND($H534*IF($I534="",1,$I534),2))</f>
        <v/>
      </c>
      <c r="K534" s="14" t="n"/>
      <c r="L534" s="15">
        <f>IF($F534="","",ROUND(($F534+$H534-$J534)*IF($K534="",1,$K534),2))</f>
        <v/>
      </c>
      <c r="M534">
        <f>IF(OR($A534="",$F534=""),"",IF(YEAR($A534)=Inicio!$C$6,ROUNDUP(MONTH($A534)/3,0),"Otro año"))</f>
        <v/>
      </c>
      <c r="N534">
        <f>IF(OR($A534="",$F534=""),"",IF(YEAR($A534)=Inicio!$C$6,MONTH($A534),""))</f>
        <v/>
      </c>
    </row>
    <row r="535">
      <c r="A535" s="11" t="n"/>
      <c r="B535" s="12" t="n"/>
      <c r="C535" s="12" t="n"/>
      <c r="D535" s="12" t="n"/>
      <c r="E535" s="12" t="n"/>
      <c r="F535" s="13" t="n"/>
      <c r="G535" s="14" t="n"/>
      <c r="H535" s="15">
        <f>IF($F535="","",ROUND($F535*$G535,2))</f>
        <v/>
      </c>
      <c r="I535" s="14" t="n"/>
      <c r="J535" s="15">
        <f>IF($F535="","",ROUND($H535*IF($I535="",1,$I535),2))</f>
        <v/>
      </c>
      <c r="K535" s="14" t="n"/>
      <c r="L535" s="15">
        <f>IF($F535="","",ROUND(($F535+$H535-$J535)*IF($K535="",1,$K535),2))</f>
        <v/>
      </c>
      <c r="M535">
        <f>IF(OR($A535="",$F535=""),"",IF(YEAR($A535)=Inicio!$C$6,ROUNDUP(MONTH($A535)/3,0),"Otro año"))</f>
        <v/>
      </c>
      <c r="N535">
        <f>IF(OR($A535="",$F535=""),"",IF(YEAR($A535)=Inicio!$C$6,MONTH($A535),""))</f>
        <v/>
      </c>
    </row>
    <row r="536">
      <c r="A536" s="11" t="n"/>
      <c r="B536" s="12" t="n"/>
      <c r="C536" s="12" t="n"/>
      <c r="D536" s="12" t="n"/>
      <c r="E536" s="12" t="n"/>
      <c r="F536" s="13" t="n"/>
      <c r="G536" s="14" t="n"/>
      <c r="H536" s="15">
        <f>IF($F536="","",ROUND($F536*$G536,2))</f>
        <v/>
      </c>
      <c r="I536" s="14" t="n"/>
      <c r="J536" s="15">
        <f>IF($F536="","",ROUND($H536*IF($I536="",1,$I536),2))</f>
        <v/>
      </c>
      <c r="K536" s="14" t="n"/>
      <c r="L536" s="15">
        <f>IF($F536="","",ROUND(($F536+$H536-$J536)*IF($K536="",1,$K536),2))</f>
        <v/>
      </c>
      <c r="M536">
        <f>IF(OR($A536="",$F536=""),"",IF(YEAR($A536)=Inicio!$C$6,ROUNDUP(MONTH($A536)/3,0),"Otro año"))</f>
        <v/>
      </c>
      <c r="N536">
        <f>IF(OR($A536="",$F536=""),"",IF(YEAR($A536)=Inicio!$C$6,MONTH($A536),""))</f>
        <v/>
      </c>
    </row>
    <row r="537">
      <c r="A537" s="11" t="n"/>
      <c r="B537" s="12" t="n"/>
      <c r="C537" s="12" t="n"/>
      <c r="D537" s="12" t="n"/>
      <c r="E537" s="12" t="n"/>
      <c r="F537" s="13" t="n"/>
      <c r="G537" s="14" t="n"/>
      <c r="H537" s="15">
        <f>IF($F537="","",ROUND($F537*$G537,2))</f>
        <v/>
      </c>
      <c r="I537" s="14" t="n"/>
      <c r="J537" s="15">
        <f>IF($F537="","",ROUND($H537*IF($I537="",1,$I537),2))</f>
        <v/>
      </c>
      <c r="K537" s="14" t="n"/>
      <c r="L537" s="15">
        <f>IF($F537="","",ROUND(($F537+$H537-$J537)*IF($K537="",1,$K537),2))</f>
        <v/>
      </c>
      <c r="M537">
        <f>IF(OR($A537="",$F537=""),"",IF(YEAR($A537)=Inicio!$C$6,ROUNDUP(MONTH($A537)/3,0),"Otro año"))</f>
        <v/>
      </c>
      <c r="N537">
        <f>IF(OR($A537="",$F537=""),"",IF(YEAR($A537)=Inicio!$C$6,MONTH($A537),""))</f>
        <v/>
      </c>
    </row>
    <row r="538">
      <c r="A538" s="11" t="n"/>
      <c r="B538" s="12" t="n"/>
      <c r="C538" s="12" t="n"/>
      <c r="D538" s="12" t="n"/>
      <c r="E538" s="12" t="n"/>
      <c r="F538" s="13" t="n"/>
      <c r="G538" s="14" t="n"/>
      <c r="H538" s="15">
        <f>IF($F538="","",ROUND($F538*$G538,2))</f>
        <v/>
      </c>
      <c r="I538" s="14" t="n"/>
      <c r="J538" s="15">
        <f>IF($F538="","",ROUND($H538*IF($I538="",1,$I538),2))</f>
        <v/>
      </c>
      <c r="K538" s="14" t="n"/>
      <c r="L538" s="15">
        <f>IF($F538="","",ROUND(($F538+$H538-$J538)*IF($K538="",1,$K538),2))</f>
        <v/>
      </c>
      <c r="M538">
        <f>IF(OR($A538="",$F538=""),"",IF(YEAR($A538)=Inicio!$C$6,ROUNDUP(MONTH($A538)/3,0),"Otro año"))</f>
        <v/>
      </c>
      <c r="N538">
        <f>IF(OR($A538="",$F538=""),"",IF(YEAR($A538)=Inicio!$C$6,MONTH($A538),""))</f>
        <v/>
      </c>
    </row>
    <row r="539">
      <c r="A539" s="11" t="n"/>
      <c r="B539" s="12" t="n"/>
      <c r="C539" s="12" t="n"/>
      <c r="D539" s="12" t="n"/>
      <c r="E539" s="12" t="n"/>
      <c r="F539" s="13" t="n"/>
      <c r="G539" s="14" t="n"/>
      <c r="H539" s="15">
        <f>IF($F539="","",ROUND($F539*$G539,2))</f>
        <v/>
      </c>
      <c r="I539" s="14" t="n"/>
      <c r="J539" s="15">
        <f>IF($F539="","",ROUND($H539*IF($I539="",1,$I539),2))</f>
        <v/>
      </c>
      <c r="K539" s="14" t="n"/>
      <c r="L539" s="15">
        <f>IF($F539="","",ROUND(($F539+$H539-$J539)*IF($K539="",1,$K539),2))</f>
        <v/>
      </c>
      <c r="M539">
        <f>IF(OR($A539="",$F539=""),"",IF(YEAR($A539)=Inicio!$C$6,ROUNDUP(MONTH($A539)/3,0),"Otro año"))</f>
        <v/>
      </c>
      <c r="N539">
        <f>IF(OR($A539="",$F539=""),"",IF(YEAR($A539)=Inicio!$C$6,MONTH($A539),""))</f>
        <v/>
      </c>
    </row>
    <row r="540">
      <c r="A540" s="11" t="n"/>
      <c r="B540" s="12" t="n"/>
      <c r="C540" s="12" t="n"/>
      <c r="D540" s="12" t="n"/>
      <c r="E540" s="12" t="n"/>
      <c r="F540" s="13" t="n"/>
      <c r="G540" s="14" t="n"/>
      <c r="H540" s="15">
        <f>IF($F540="","",ROUND($F540*$G540,2))</f>
        <v/>
      </c>
      <c r="I540" s="14" t="n"/>
      <c r="J540" s="15">
        <f>IF($F540="","",ROUND($H540*IF($I540="",1,$I540),2))</f>
        <v/>
      </c>
      <c r="K540" s="14" t="n"/>
      <c r="L540" s="15">
        <f>IF($F540="","",ROUND(($F540+$H540-$J540)*IF($K540="",1,$K540),2))</f>
        <v/>
      </c>
      <c r="M540">
        <f>IF(OR($A540="",$F540=""),"",IF(YEAR($A540)=Inicio!$C$6,ROUNDUP(MONTH($A540)/3,0),"Otro año"))</f>
        <v/>
      </c>
      <c r="N540">
        <f>IF(OR($A540="",$F540=""),"",IF(YEAR($A540)=Inicio!$C$6,MONTH($A540),""))</f>
        <v/>
      </c>
    </row>
    <row r="541">
      <c r="A541" s="11" t="n"/>
      <c r="B541" s="12" t="n"/>
      <c r="C541" s="12" t="n"/>
      <c r="D541" s="12" t="n"/>
      <c r="E541" s="12" t="n"/>
      <c r="F541" s="13" t="n"/>
      <c r="G541" s="14" t="n"/>
      <c r="H541" s="15">
        <f>IF($F541="","",ROUND($F541*$G541,2))</f>
        <v/>
      </c>
      <c r="I541" s="14" t="n"/>
      <c r="J541" s="15">
        <f>IF($F541="","",ROUND($H541*IF($I541="",1,$I541),2))</f>
        <v/>
      </c>
      <c r="K541" s="14" t="n"/>
      <c r="L541" s="15">
        <f>IF($F541="","",ROUND(($F541+$H541-$J541)*IF($K541="",1,$K541),2))</f>
        <v/>
      </c>
      <c r="M541">
        <f>IF(OR($A541="",$F541=""),"",IF(YEAR($A541)=Inicio!$C$6,ROUNDUP(MONTH($A541)/3,0),"Otro año"))</f>
        <v/>
      </c>
      <c r="N541">
        <f>IF(OR($A541="",$F541=""),"",IF(YEAR($A541)=Inicio!$C$6,MONTH($A541),""))</f>
        <v/>
      </c>
    </row>
    <row r="542">
      <c r="A542" s="11" t="n"/>
      <c r="B542" s="12" t="n"/>
      <c r="C542" s="12" t="n"/>
      <c r="D542" s="12" t="n"/>
      <c r="E542" s="12" t="n"/>
      <c r="F542" s="13" t="n"/>
      <c r="G542" s="14" t="n"/>
      <c r="H542" s="15">
        <f>IF($F542="","",ROUND($F542*$G542,2))</f>
        <v/>
      </c>
      <c r="I542" s="14" t="n"/>
      <c r="J542" s="15">
        <f>IF($F542="","",ROUND($H542*IF($I542="",1,$I542),2))</f>
        <v/>
      </c>
      <c r="K542" s="14" t="n"/>
      <c r="L542" s="15">
        <f>IF($F542="","",ROUND(($F542+$H542-$J542)*IF($K542="",1,$K542),2))</f>
        <v/>
      </c>
      <c r="M542">
        <f>IF(OR($A542="",$F542=""),"",IF(YEAR($A542)=Inicio!$C$6,ROUNDUP(MONTH($A542)/3,0),"Otro año"))</f>
        <v/>
      </c>
      <c r="N542">
        <f>IF(OR($A542="",$F542=""),"",IF(YEAR($A542)=Inicio!$C$6,MONTH($A542),""))</f>
        <v/>
      </c>
    </row>
    <row r="543">
      <c r="A543" s="11" t="n"/>
      <c r="B543" s="12" t="n"/>
      <c r="C543" s="12" t="n"/>
      <c r="D543" s="12" t="n"/>
      <c r="E543" s="12" t="n"/>
      <c r="F543" s="13" t="n"/>
      <c r="G543" s="14" t="n"/>
      <c r="H543" s="15">
        <f>IF($F543="","",ROUND($F543*$G543,2))</f>
        <v/>
      </c>
      <c r="I543" s="14" t="n"/>
      <c r="J543" s="15">
        <f>IF($F543="","",ROUND($H543*IF($I543="",1,$I543),2))</f>
        <v/>
      </c>
      <c r="K543" s="14" t="n"/>
      <c r="L543" s="15">
        <f>IF($F543="","",ROUND(($F543+$H543-$J543)*IF($K543="",1,$K543),2))</f>
        <v/>
      </c>
      <c r="M543">
        <f>IF(OR($A543="",$F543=""),"",IF(YEAR($A543)=Inicio!$C$6,ROUNDUP(MONTH($A543)/3,0),"Otro año"))</f>
        <v/>
      </c>
      <c r="N543">
        <f>IF(OR($A543="",$F543=""),"",IF(YEAR($A543)=Inicio!$C$6,MONTH($A543),""))</f>
        <v/>
      </c>
    </row>
    <row r="544">
      <c r="A544" s="11" t="n"/>
      <c r="B544" s="12" t="n"/>
      <c r="C544" s="12" t="n"/>
      <c r="D544" s="12" t="n"/>
      <c r="E544" s="12" t="n"/>
      <c r="F544" s="13" t="n"/>
      <c r="G544" s="14" t="n"/>
      <c r="H544" s="15">
        <f>IF($F544="","",ROUND($F544*$G544,2))</f>
        <v/>
      </c>
      <c r="I544" s="14" t="n"/>
      <c r="J544" s="15">
        <f>IF($F544="","",ROUND($H544*IF($I544="",1,$I544),2))</f>
        <v/>
      </c>
      <c r="K544" s="14" t="n"/>
      <c r="L544" s="15">
        <f>IF($F544="","",ROUND(($F544+$H544-$J544)*IF($K544="",1,$K544),2))</f>
        <v/>
      </c>
      <c r="M544">
        <f>IF(OR($A544="",$F544=""),"",IF(YEAR($A544)=Inicio!$C$6,ROUNDUP(MONTH($A544)/3,0),"Otro año"))</f>
        <v/>
      </c>
      <c r="N544">
        <f>IF(OR($A544="",$F544=""),"",IF(YEAR($A544)=Inicio!$C$6,MONTH($A544),""))</f>
        <v/>
      </c>
    </row>
    <row r="545">
      <c r="A545" s="11" t="n"/>
      <c r="B545" s="12" t="n"/>
      <c r="C545" s="12" t="n"/>
      <c r="D545" s="12" t="n"/>
      <c r="E545" s="12" t="n"/>
      <c r="F545" s="13" t="n"/>
      <c r="G545" s="14" t="n"/>
      <c r="H545" s="15">
        <f>IF($F545="","",ROUND($F545*$G545,2))</f>
        <v/>
      </c>
      <c r="I545" s="14" t="n"/>
      <c r="J545" s="15">
        <f>IF($F545="","",ROUND($H545*IF($I545="",1,$I545),2))</f>
        <v/>
      </c>
      <c r="K545" s="14" t="n"/>
      <c r="L545" s="15">
        <f>IF($F545="","",ROUND(($F545+$H545-$J545)*IF($K545="",1,$K545),2))</f>
        <v/>
      </c>
      <c r="M545">
        <f>IF(OR($A545="",$F545=""),"",IF(YEAR($A545)=Inicio!$C$6,ROUNDUP(MONTH($A545)/3,0),"Otro año"))</f>
        <v/>
      </c>
      <c r="N545">
        <f>IF(OR($A545="",$F545=""),"",IF(YEAR($A545)=Inicio!$C$6,MONTH($A545),""))</f>
        <v/>
      </c>
    </row>
    <row r="546">
      <c r="A546" s="11" t="n"/>
      <c r="B546" s="12" t="n"/>
      <c r="C546" s="12" t="n"/>
      <c r="D546" s="12" t="n"/>
      <c r="E546" s="12" t="n"/>
      <c r="F546" s="13" t="n"/>
      <c r="G546" s="14" t="n"/>
      <c r="H546" s="15">
        <f>IF($F546="","",ROUND($F546*$G546,2))</f>
        <v/>
      </c>
      <c r="I546" s="14" t="n"/>
      <c r="J546" s="15">
        <f>IF($F546="","",ROUND($H546*IF($I546="",1,$I546),2))</f>
        <v/>
      </c>
      <c r="K546" s="14" t="n"/>
      <c r="L546" s="15">
        <f>IF($F546="","",ROUND(($F546+$H546-$J546)*IF($K546="",1,$K546),2))</f>
        <v/>
      </c>
      <c r="M546">
        <f>IF(OR($A546="",$F546=""),"",IF(YEAR($A546)=Inicio!$C$6,ROUNDUP(MONTH($A546)/3,0),"Otro año"))</f>
        <v/>
      </c>
      <c r="N546">
        <f>IF(OR($A546="",$F546=""),"",IF(YEAR($A546)=Inicio!$C$6,MONTH($A546),""))</f>
        <v/>
      </c>
    </row>
    <row r="547">
      <c r="A547" s="11" t="n"/>
      <c r="B547" s="12" t="n"/>
      <c r="C547" s="12" t="n"/>
      <c r="D547" s="12" t="n"/>
      <c r="E547" s="12" t="n"/>
      <c r="F547" s="13" t="n"/>
      <c r="G547" s="14" t="n"/>
      <c r="H547" s="15">
        <f>IF($F547="","",ROUND($F547*$G547,2))</f>
        <v/>
      </c>
      <c r="I547" s="14" t="n"/>
      <c r="J547" s="15">
        <f>IF($F547="","",ROUND($H547*IF($I547="",1,$I547),2))</f>
        <v/>
      </c>
      <c r="K547" s="14" t="n"/>
      <c r="L547" s="15">
        <f>IF($F547="","",ROUND(($F547+$H547-$J547)*IF($K547="",1,$K547),2))</f>
        <v/>
      </c>
      <c r="M547">
        <f>IF(OR($A547="",$F547=""),"",IF(YEAR($A547)=Inicio!$C$6,ROUNDUP(MONTH($A547)/3,0),"Otro año"))</f>
        <v/>
      </c>
      <c r="N547">
        <f>IF(OR($A547="",$F547=""),"",IF(YEAR($A547)=Inicio!$C$6,MONTH($A547),""))</f>
        <v/>
      </c>
    </row>
    <row r="548">
      <c r="A548" s="11" t="n"/>
      <c r="B548" s="12" t="n"/>
      <c r="C548" s="12" t="n"/>
      <c r="D548" s="12" t="n"/>
      <c r="E548" s="12" t="n"/>
      <c r="F548" s="13" t="n"/>
      <c r="G548" s="14" t="n"/>
      <c r="H548" s="15">
        <f>IF($F548="","",ROUND($F548*$G548,2))</f>
        <v/>
      </c>
      <c r="I548" s="14" t="n"/>
      <c r="J548" s="15">
        <f>IF($F548="","",ROUND($H548*IF($I548="",1,$I548),2))</f>
        <v/>
      </c>
      <c r="K548" s="14" t="n"/>
      <c r="L548" s="15">
        <f>IF($F548="","",ROUND(($F548+$H548-$J548)*IF($K548="",1,$K548),2))</f>
        <v/>
      </c>
      <c r="M548">
        <f>IF(OR($A548="",$F548=""),"",IF(YEAR($A548)=Inicio!$C$6,ROUNDUP(MONTH($A548)/3,0),"Otro año"))</f>
        <v/>
      </c>
      <c r="N548">
        <f>IF(OR($A548="",$F548=""),"",IF(YEAR($A548)=Inicio!$C$6,MONTH($A548),""))</f>
        <v/>
      </c>
    </row>
    <row r="549">
      <c r="A549" s="11" t="n"/>
      <c r="B549" s="12" t="n"/>
      <c r="C549" s="12" t="n"/>
      <c r="D549" s="12" t="n"/>
      <c r="E549" s="12" t="n"/>
      <c r="F549" s="13" t="n"/>
      <c r="G549" s="14" t="n"/>
      <c r="H549" s="15">
        <f>IF($F549="","",ROUND($F549*$G549,2))</f>
        <v/>
      </c>
      <c r="I549" s="14" t="n"/>
      <c r="J549" s="15">
        <f>IF($F549="","",ROUND($H549*IF($I549="",1,$I549),2))</f>
        <v/>
      </c>
      <c r="K549" s="14" t="n"/>
      <c r="L549" s="15">
        <f>IF($F549="","",ROUND(($F549+$H549-$J549)*IF($K549="",1,$K549),2))</f>
        <v/>
      </c>
      <c r="M549">
        <f>IF(OR($A549="",$F549=""),"",IF(YEAR($A549)=Inicio!$C$6,ROUNDUP(MONTH($A549)/3,0),"Otro año"))</f>
        <v/>
      </c>
      <c r="N549">
        <f>IF(OR($A549="",$F549=""),"",IF(YEAR($A549)=Inicio!$C$6,MONTH($A549),""))</f>
        <v/>
      </c>
    </row>
    <row r="550">
      <c r="A550" s="11" t="n"/>
      <c r="B550" s="12" t="n"/>
      <c r="C550" s="12" t="n"/>
      <c r="D550" s="12" t="n"/>
      <c r="E550" s="12" t="n"/>
      <c r="F550" s="13" t="n"/>
      <c r="G550" s="14" t="n"/>
      <c r="H550" s="15">
        <f>IF($F550="","",ROUND($F550*$G550,2))</f>
        <v/>
      </c>
      <c r="I550" s="14" t="n"/>
      <c r="J550" s="15">
        <f>IF($F550="","",ROUND($H550*IF($I550="",1,$I550),2))</f>
        <v/>
      </c>
      <c r="K550" s="14" t="n"/>
      <c r="L550" s="15">
        <f>IF($F550="","",ROUND(($F550+$H550-$J550)*IF($K550="",1,$K550),2))</f>
        <v/>
      </c>
      <c r="M550">
        <f>IF(OR($A550="",$F550=""),"",IF(YEAR($A550)=Inicio!$C$6,ROUNDUP(MONTH($A550)/3,0),"Otro año"))</f>
        <v/>
      </c>
      <c r="N550">
        <f>IF(OR($A550="",$F550=""),"",IF(YEAR($A550)=Inicio!$C$6,MONTH($A550),""))</f>
        <v/>
      </c>
    </row>
    <row r="551">
      <c r="A551" s="11" t="n"/>
      <c r="B551" s="12" t="n"/>
      <c r="C551" s="12" t="n"/>
      <c r="D551" s="12" t="n"/>
      <c r="E551" s="12" t="n"/>
      <c r="F551" s="13" t="n"/>
      <c r="G551" s="14" t="n"/>
      <c r="H551" s="15">
        <f>IF($F551="","",ROUND($F551*$G551,2))</f>
        <v/>
      </c>
      <c r="I551" s="14" t="n"/>
      <c r="J551" s="15">
        <f>IF($F551="","",ROUND($H551*IF($I551="",1,$I551),2))</f>
        <v/>
      </c>
      <c r="K551" s="14" t="n"/>
      <c r="L551" s="15">
        <f>IF($F551="","",ROUND(($F551+$H551-$J551)*IF($K551="",1,$K551),2))</f>
        <v/>
      </c>
      <c r="M551">
        <f>IF(OR($A551="",$F551=""),"",IF(YEAR($A551)=Inicio!$C$6,ROUNDUP(MONTH($A551)/3,0),"Otro año"))</f>
        <v/>
      </c>
      <c r="N551">
        <f>IF(OR($A551="",$F551=""),"",IF(YEAR($A551)=Inicio!$C$6,MONTH($A551),""))</f>
        <v/>
      </c>
    </row>
    <row r="552">
      <c r="A552" s="11" t="n"/>
      <c r="B552" s="12" t="n"/>
      <c r="C552" s="12" t="n"/>
      <c r="D552" s="12" t="n"/>
      <c r="E552" s="12" t="n"/>
      <c r="F552" s="13" t="n"/>
      <c r="G552" s="14" t="n"/>
      <c r="H552" s="15">
        <f>IF($F552="","",ROUND($F552*$G552,2))</f>
        <v/>
      </c>
      <c r="I552" s="14" t="n"/>
      <c r="J552" s="15">
        <f>IF($F552="","",ROUND($H552*IF($I552="",1,$I552),2))</f>
        <v/>
      </c>
      <c r="K552" s="14" t="n"/>
      <c r="L552" s="15">
        <f>IF($F552="","",ROUND(($F552+$H552-$J552)*IF($K552="",1,$K552),2))</f>
        <v/>
      </c>
      <c r="M552">
        <f>IF(OR($A552="",$F552=""),"",IF(YEAR($A552)=Inicio!$C$6,ROUNDUP(MONTH($A552)/3,0),"Otro año"))</f>
        <v/>
      </c>
      <c r="N552">
        <f>IF(OR($A552="",$F552=""),"",IF(YEAR($A552)=Inicio!$C$6,MONTH($A552),""))</f>
        <v/>
      </c>
    </row>
    <row r="553">
      <c r="A553" s="11" t="n"/>
      <c r="B553" s="12" t="n"/>
      <c r="C553" s="12" t="n"/>
      <c r="D553" s="12" t="n"/>
      <c r="E553" s="12" t="n"/>
      <c r="F553" s="13" t="n"/>
      <c r="G553" s="14" t="n"/>
      <c r="H553" s="15">
        <f>IF($F553="","",ROUND($F553*$G553,2))</f>
        <v/>
      </c>
      <c r="I553" s="14" t="n"/>
      <c r="J553" s="15">
        <f>IF($F553="","",ROUND($H553*IF($I553="",1,$I553),2))</f>
        <v/>
      </c>
      <c r="K553" s="14" t="n"/>
      <c r="L553" s="15">
        <f>IF($F553="","",ROUND(($F553+$H553-$J553)*IF($K553="",1,$K553),2))</f>
        <v/>
      </c>
      <c r="M553">
        <f>IF(OR($A553="",$F553=""),"",IF(YEAR($A553)=Inicio!$C$6,ROUNDUP(MONTH($A553)/3,0),"Otro año"))</f>
        <v/>
      </c>
      <c r="N553">
        <f>IF(OR($A553="",$F553=""),"",IF(YEAR($A553)=Inicio!$C$6,MONTH($A553),""))</f>
        <v/>
      </c>
    </row>
    <row r="554">
      <c r="A554" s="11" t="n"/>
      <c r="B554" s="12" t="n"/>
      <c r="C554" s="12" t="n"/>
      <c r="D554" s="12" t="n"/>
      <c r="E554" s="12" t="n"/>
      <c r="F554" s="13" t="n"/>
      <c r="G554" s="14" t="n"/>
      <c r="H554" s="15">
        <f>IF($F554="","",ROUND($F554*$G554,2))</f>
        <v/>
      </c>
      <c r="I554" s="14" t="n"/>
      <c r="J554" s="15">
        <f>IF($F554="","",ROUND($H554*IF($I554="",1,$I554),2))</f>
        <v/>
      </c>
      <c r="K554" s="14" t="n"/>
      <c r="L554" s="15">
        <f>IF($F554="","",ROUND(($F554+$H554-$J554)*IF($K554="",1,$K554),2))</f>
        <v/>
      </c>
      <c r="M554">
        <f>IF(OR($A554="",$F554=""),"",IF(YEAR($A554)=Inicio!$C$6,ROUNDUP(MONTH($A554)/3,0),"Otro año"))</f>
        <v/>
      </c>
      <c r="N554">
        <f>IF(OR($A554="",$F554=""),"",IF(YEAR($A554)=Inicio!$C$6,MONTH($A554),""))</f>
        <v/>
      </c>
    </row>
    <row r="555">
      <c r="A555" s="11" t="n"/>
      <c r="B555" s="12" t="n"/>
      <c r="C555" s="12" t="n"/>
      <c r="D555" s="12" t="n"/>
      <c r="E555" s="12" t="n"/>
      <c r="F555" s="13" t="n"/>
      <c r="G555" s="14" t="n"/>
      <c r="H555" s="15">
        <f>IF($F555="","",ROUND($F555*$G555,2))</f>
        <v/>
      </c>
      <c r="I555" s="14" t="n"/>
      <c r="J555" s="15">
        <f>IF($F555="","",ROUND($H555*IF($I555="",1,$I555),2))</f>
        <v/>
      </c>
      <c r="K555" s="14" t="n"/>
      <c r="L555" s="15">
        <f>IF($F555="","",ROUND(($F555+$H555-$J555)*IF($K555="",1,$K555),2))</f>
        <v/>
      </c>
      <c r="M555">
        <f>IF(OR($A555="",$F555=""),"",IF(YEAR($A555)=Inicio!$C$6,ROUNDUP(MONTH($A555)/3,0),"Otro año"))</f>
        <v/>
      </c>
      <c r="N555">
        <f>IF(OR($A555="",$F555=""),"",IF(YEAR($A555)=Inicio!$C$6,MONTH($A555),""))</f>
        <v/>
      </c>
    </row>
    <row r="556">
      <c r="A556" s="11" t="n"/>
      <c r="B556" s="12" t="n"/>
      <c r="C556" s="12" t="n"/>
      <c r="D556" s="12" t="n"/>
      <c r="E556" s="12" t="n"/>
      <c r="F556" s="13" t="n"/>
      <c r="G556" s="14" t="n"/>
      <c r="H556" s="15">
        <f>IF($F556="","",ROUND($F556*$G556,2))</f>
        <v/>
      </c>
      <c r="I556" s="14" t="n"/>
      <c r="J556" s="15">
        <f>IF($F556="","",ROUND($H556*IF($I556="",1,$I556),2))</f>
        <v/>
      </c>
      <c r="K556" s="14" t="n"/>
      <c r="L556" s="15">
        <f>IF($F556="","",ROUND(($F556+$H556-$J556)*IF($K556="",1,$K556),2))</f>
        <v/>
      </c>
      <c r="M556">
        <f>IF(OR($A556="",$F556=""),"",IF(YEAR($A556)=Inicio!$C$6,ROUNDUP(MONTH($A556)/3,0),"Otro año"))</f>
        <v/>
      </c>
      <c r="N556">
        <f>IF(OR($A556="",$F556=""),"",IF(YEAR($A556)=Inicio!$C$6,MONTH($A556),""))</f>
        <v/>
      </c>
    </row>
    <row r="557">
      <c r="A557" s="11" t="n"/>
      <c r="B557" s="12" t="n"/>
      <c r="C557" s="12" t="n"/>
      <c r="D557" s="12" t="n"/>
      <c r="E557" s="12" t="n"/>
      <c r="F557" s="13" t="n"/>
      <c r="G557" s="14" t="n"/>
      <c r="H557" s="15">
        <f>IF($F557="","",ROUND($F557*$G557,2))</f>
        <v/>
      </c>
      <c r="I557" s="14" t="n"/>
      <c r="J557" s="15">
        <f>IF($F557="","",ROUND($H557*IF($I557="",1,$I557),2))</f>
        <v/>
      </c>
      <c r="K557" s="14" t="n"/>
      <c r="L557" s="15">
        <f>IF($F557="","",ROUND(($F557+$H557-$J557)*IF($K557="",1,$K557),2))</f>
        <v/>
      </c>
      <c r="M557">
        <f>IF(OR($A557="",$F557=""),"",IF(YEAR($A557)=Inicio!$C$6,ROUNDUP(MONTH($A557)/3,0),"Otro año"))</f>
        <v/>
      </c>
      <c r="N557">
        <f>IF(OR($A557="",$F557=""),"",IF(YEAR($A557)=Inicio!$C$6,MONTH($A557),""))</f>
        <v/>
      </c>
    </row>
    <row r="558">
      <c r="A558" s="11" t="n"/>
      <c r="B558" s="12" t="n"/>
      <c r="C558" s="12" t="n"/>
      <c r="D558" s="12" t="n"/>
      <c r="E558" s="12" t="n"/>
      <c r="F558" s="13" t="n"/>
      <c r="G558" s="14" t="n"/>
      <c r="H558" s="15">
        <f>IF($F558="","",ROUND($F558*$G558,2))</f>
        <v/>
      </c>
      <c r="I558" s="14" t="n"/>
      <c r="J558" s="15">
        <f>IF($F558="","",ROUND($H558*IF($I558="",1,$I558),2))</f>
        <v/>
      </c>
      <c r="K558" s="14" t="n"/>
      <c r="L558" s="15">
        <f>IF($F558="","",ROUND(($F558+$H558-$J558)*IF($K558="",1,$K558),2))</f>
        <v/>
      </c>
      <c r="M558">
        <f>IF(OR($A558="",$F558=""),"",IF(YEAR($A558)=Inicio!$C$6,ROUNDUP(MONTH($A558)/3,0),"Otro año"))</f>
        <v/>
      </c>
      <c r="N558">
        <f>IF(OR($A558="",$F558=""),"",IF(YEAR($A558)=Inicio!$C$6,MONTH($A558),""))</f>
        <v/>
      </c>
    </row>
    <row r="559">
      <c r="A559" s="11" t="n"/>
      <c r="B559" s="12" t="n"/>
      <c r="C559" s="12" t="n"/>
      <c r="D559" s="12" t="n"/>
      <c r="E559" s="12" t="n"/>
      <c r="F559" s="13" t="n"/>
      <c r="G559" s="14" t="n"/>
      <c r="H559" s="15">
        <f>IF($F559="","",ROUND($F559*$G559,2))</f>
        <v/>
      </c>
      <c r="I559" s="14" t="n"/>
      <c r="J559" s="15">
        <f>IF($F559="","",ROUND($H559*IF($I559="",1,$I559),2))</f>
        <v/>
      </c>
      <c r="K559" s="14" t="n"/>
      <c r="L559" s="15">
        <f>IF($F559="","",ROUND(($F559+$H559-$J559)*IF($K559="",1,$K559),2))</f>
        <v/>
      </c>
      <c r="M559">
        <f>IF(OR($A559="",$F559=""),"",IF(YEAR($A559)=Inicio!$C$6,ROUNDUP(MONTH($A559)/3,0),"Otro año"))</f>
        <v/>
      </c>
      <c r="N559">
        <f>IF(OR($A559="",$F559=""),"",IF(YEAR($A559)=Inicio!$C$6,MONTH($A559),""))</f>
        <v/>
      </c>
    </row>
    <row r="560">
      <c r="A560" s="11" t="n"/>
      <c r="B560" s="12" t="n"/>
      <c r="C560" s="12" t="n"/>
      <c r="D560" s="12" t="n"/>
      <c r="E560" s="12" t="n"/>
      <c r="F560" s="13" t="n"/>
      <c r="G560" s="14" t="n"/>
      <c r="H560" s="15">
        <f>IF($F560="","",ROUND($F560*$G560,2))</f>
        <v/>
      </c>
      <c r="I560" s="14" t="n"/>
      <c r="J560" s="15">
        <f>IF($F560="","",ROUND($H560*IF($I560="",1,$I560),2))</f>
        <v/>
      </c>
      <c r="K560" s="14" t="n"/>
      <c r="L560" s="15">
        <f>IF($F560="","",ROUND(($F560+$H560-$J560)*IF($K560="",1,$K560),2))</f>
        <v/>
      </c>
      <c r="M560">
        <f>IF(OR($A560="",$F560=""),"",IF(YEAR($A560)=Inicio!$C$6,ROUNDUP(MONTH($A560)/3,0),"Otro año"))</f>
        <v/>
      </c>
      <c r="N560">
        <f>IF(OR($A560="",$F560=""),"",IF(YEAR($A560)=Inicio!$C$6,MONTH($A560),""))</f>
        <v/>
      </c>
    </row>
    <row r="561">
      <c r="A561" s="11" t="n"/>
      <c r="B561" s="12" t="n"/>
      <c r="C561" s="12" t="n"/>
      <c r="D561" s="12" t="n"/>
      <c r="E561" s="12" t="n"/>
      <c r="F561" s="13" t="n"/>
      <c r="G561" s="14" t="n"/>
      <c r="H561" s="15">
        <f>IF($F561="","",ROUND($F561*$G561,2))</f>
        <v/>
      </c>
      <c r="I561" s="14" t="n"/>
      <c r="J561" s="15">
        <f>IF($F561="","",ROUND($H561*IF($I561="",1,$I561),2))</f>
        <v/>
      </c>
      <c r="K561" s="14" t="n"/>
      <c r="L561" s="15">
        <f>IF($F561="","",ROUND(($F561+$H561-$J561)*IF($K561="",1,$K561),2))</f>
        <v/>
      </c>
      <c r="M561">
        <f>IF(OR($A561="",$F561=""),"",IF(YEAR($A561)=Inicio!$C$6,ROUNDUP(MONTH($A561)/3,0),"Otro año"))</f>
        <v/>
      </c>
      <c r="N561">
        <f>IF(OR($A561="",$F561=""),"",IF(YEAR($A561)=Inicio!$C$6,MONTH($A561),""))</f>
        <v/>
      </c>
    </row>
    <row r="562">
      <c r="A562" s="11" t="n"/>
      <c r="B562" s="12" t="n"/>
      <c r="C562" s="12" t="n"/>
      <c r="D562" s="12" t="n"/>
      <c r="E562" s="12" t="n"/>
      <c r="F562" s="13" t="n"/>
      <c r="G562" s="14" t="n"/>
      <c r="H562" s="15">
        <f>IF($F562="","",ROUND($F562*$G562,2))</f>
        <v/>
      </c>
      <c r="I562" s="14" t="n"/>
      <c r="J562" s="15">
        <f>IF($F562="","",ROUND($H562*IF($I562="",1,$I562),2))</f>
        <v/>
      </c>
      <c r="K562" s="14" t="n"/>
      <c r="L562" s="15">
        <f>IF($F562="","",ROUND(($F562+$H562-$J562)*IF($K562="",1,$K562),2))</f>
        <v/>
      </c>
      <c r="M562">
        <f>IF(OR($A562="",$F562=""),"",IF(YEAR($A562)=Inicio!$C$6,ROUNDUP(MONTH($A562)/3,0),"Otro año"))</f>
        <v/>
      </c>
      <c r="N562">
        <f>IF(OR($A562="",$F562=""),"",IF(YEAR($A562)=Inicio!$C$6,MONTH($A562),""))</f>
        <v/>
      </c>
    </row>
    <row r="563">
      <c r="A563" s="11" t="n"/>
      <c r="B563" s="12" t="n"/>
      <c r="C563" s="12" t="n"/>
      <c r="D563" s="12" t="n"/>
      <c r="E563" s="12" t="n"/>
      <c r="F563" s="13" t="n"/>
      <c r="G563" s="14" t="n"/>
      <c r="H563" s="15">
        <f>IF($F563="","",ROUND($F563*$G563,2))</f>
        <v/>
      </c>
      <c r="I563" s="14" t="n"/>
      <c r="J563" s="15">
        <f>IF($F563="","",ROUND($H563*IF($I563="",1,$I563),2))</f>
        <v/>
      </c>
      <c r="K563" s="14" t="n"/>
      <c r="L563" s="15">
        <f>IF($F563="","",ROUND(($F563+$H563-$J563)*IF($K563="",1,$K563),2))</f>
        <v/>
      </c>
      <c r="M563">
        <f>IF(OR($A563="",$F563=""),"",IF(YEAR($A563)=Inicio!$C$6,ROUNDUP(MONTH($A563)/3,0),"Otro año"))</f>
        <v/>
      </c>
      <c r="N563">
        <f>IF(OR($A563="",$F563=""),"",IF(YEAR($A563)=Inicio!$C$6,MONTH($A563),""))</f>
        <v/>
      </c>
    </row>
    <row r="564">
      <c r="A564" s="11" t="n"/>
      <c r="B564" s="12" t="n"/>
      <c r="C564" s="12" t="n"/>
      <c r="D564" s="12" t="n"/>
      <c r="E564" s="12" t="n"/>
      <c r="F564" s="13" t="n"/>
      <c r="G564" s="14" t="n"/>
      <c r="H564" s="15">
        <f>IF($F564="","",ROUND($F564*$G564,2))</f>
        <v/>
      </c>
      <c r="I564" s="14" t="n"/>
      <c r="J564" s="15">
        <f>IF($F564="","",ROUND($H564*IF($I564="",1,$I564),2))</f>
        <v/>
      </c>
      <c r="K564" s="14" t="n"/>
      <c r="L564" s="15">
        <f>IF($F564="","",ROUND(($F564+$H564-$J564)*IF($K564="",1,$K564),2))</f>
        <v/>
      </c>
      <c r="M564">
        <f>IF(OR($A564="",$F564=""),"",IF(YEAR($A564)=Inicio!$C$6,ROUNDUP(MONTH($A564)/3,0),"Otro año"))</f>
        <v/>
      </c>
      <c r="N564">
        <f>IF(OR($A564="",$F564=""),"",IF(YEAR($A564)=Inicio!$C$6,MONTH($A564),""))</f>
        <v/>
      </c>
    </row>
    <row r="565">
      <c r="A565" s="11" t="n"/>
      <c r="B565" s="12" t="n"/>
      <c r="C565" s="12" t="n"/>
      <c r="D565" s="12" t="n"/>
      <c r="E565" s="12" t="n"/>
      <c r="F565" s="13" t="n"/>
      <c r="G565" s="14" t="n"/>
      <c r="H565" s="15">
        <f>IF($F565="","",ROUND($F565*$G565,2))</f>
        <v/>
      </c>
      <c r="I565" s="14" t="n"/>
      <c r="J565" s="15">
        <f>IF($F565="","",ROUND($H565*IF($I565="",1,$I565),2))</f>
        <v/>
      </c>
      <c r="K565" s="14" t="n"/>
      <c r="L565" s="15">
        <f>IF($F565="","",ROUND(($F565+$H565-$J565)*IF($K565="",1,$K565),2))</f>
        <v/>
      </c>
      <c r="M565">
        <f>IF(OR($A565="",$F565=""),"",IF(YEAR($A565)=Inicio!$C$6,ROUNDUP(MONTH($A565)/3,0),"Otro año"))</f>
        <v/>
      </c>
      <c r="N565">
        <f>IF(OR($A565="",$F565=""),"",IF(YEAR($A565)=Inicio!$C$6,MONTH($A565),""))</f>
        <v/>
      </c>
    </row>
    <row r="566">
      <c r="A566" s="11" t="n"/>
      <c r="B566" s="12" t="n"/>
      <c r="C566" s="12" t="n"/>
      <c r="D566" s="12" t="n"/>
      <c r="E566" s="12" t="n"/>
      <c r="F566" s="13" t="n"/>
      <c r="G566" s="14" t="n"/>
      <c r="H566" s="15">
        <f>IF($F566="","",ROUND($F566*$G566,2))</f>
        <v/>
      </c>
      <c r="I566" s="14" t="n"/>
      <c r="J566" s="15">
        <f>IF($F566="","",ROUND($H566*IF($I566="",1,$I566),2))</f>
        <v/>
      </c>
      <c r="K566" s="14" t="n"/>
      <c r="L566" s="15">
        <f>IF($F566="","",ROUND(($F566+$H566-$J566)*IF($K566="",1,$K566),2))</f>
        <v/>
      </c>
      <c r="M566">
        <f>IF(OR($A566="",$F566=""),"",IF(YEAR($A566)=Inicio!$C$6,ROUNDUP(MONTH($A566)/3,0),"Otro año"))</f>
        <v/>
      </c>
      <c r="N566">
        <f>IF(OR($A566="",$F566=""),"",IF(YEAR($A566)=Inicio!$C$6,MONTH($A566),""))</f>
        <v/>
      </c>
    </row>
    <row r="567">
      <c r="A567" s="11" t="n"/>
      <c r="B567" s="12" t="n"/>
      <c r="C567" s="12" t="n"/>
      <c r="D567" s="12" t="n"/>
      <c r="E567" s="12" t="n"/>
      <c r="F567" s="13" t="n"/>
      <c r="G567" s="14" t="n"/>
      <c r="H567" s="15">
        <f>IF($F567="","",ROUND($F567*$G567,2))</f>
        <v/>
      </c>
      <c r="I567" s="14" t="n"/>
      <c r="J567" s="15">
        <f>IF($F567="","",ROUND($H567*IF($I567="",1,$I567),2))</f>
        <v/>
      </c>
      <c r="K567" s="14" t="n"/>
      <c r="L567" s="15">
        <f>IF($F567="","",ROUND(($F567+$H567-$J567)*IF($K567="",1,$K567),2))</f>
        <v/>
      </c>
      <c r="M567">
        <f>IF(OR($A567="",$F567=""),"",IF(YEAR($A567)=Inicio!$C$6,ROUNDUP(MONTH($A567)/3,0),"Otro año"))</f>
        <v/>
      </c>
      <c r="N567">
        <f>IF(OR($A567="",$F567=""),"",IF(YEAR($A567)=Inicio!$C$6,MONTH($A567),""))</f>
        <v/>
      </c>
    </row>
    <row r="568">
      <c r="A568" s="11" t="n"/>
      <c r="B568" s="12" t="n"/>
      <c r="C568" s="12" t="n"/>
      <c r="D568" s="12" t="n"/>
      <c r="E568" s="12" t="n"/>
      <c r="F568" s="13" t="n"/>
      <c r="G568" s="14" t="n"/>
      <c r="H568" s="15">
        <f>IF($F568="","",ROUND($F568*$G568,2))</f>
        <v/>
      </c>
      <c r="I568" s="14" t="n"/>
      <c r="J568" s="15">
        <f>IF($F568="","",ROUND($H568*IF($I568="",1,$I568),2))</f>
        <v/>
      </c>
      <c r="K568" s="14" t="n"/>
      <c r="L568" s="15">
        <f>IF($F568="","",ROUND(($F568+$H568-$J568)*IF($K568="",1,$K568),2))</f>
        <v/>
      </c>
      <c r="M568">
        <f>IF(OR($A568="",$F568=""),"",IF(YEAR($A568)=Inicio!$C$6,ROUNDUP(MONTH($A568)/3,0),"Otro año"))</f>
        <v/>
      </c>
      <c r="N568">
        <f>IF(OR($A568="",$F568=""),"",IF(YEAR($A568)=Inicio!$C$6,MONTH($A568),""))</f>
        <v/>
      </c>
    </row>
    <row r="569">
      <c r="A569" s="11" t="n"/>
      <c r="B569" s="12" t="n"/>
      <c r="C569" s="12" t="n"/>
      <c r="D569" s="12" t="n"/>
      <c r="E569" s="12" t="n"/>
      <c r="F569" s="13" t="n"/>
      <c r="G569" s="14" t="n"/>
      <c r="H569" s="15">
        <f>IF($F569="","",ROUND($F569*$G569,2))</f>
        <v/>
      </c>
      <c r="I569" s="14" t="n"/>
      <c r="J569" s="15">
        <f>IF($F569="","",ROUND($H569*IF($I569="",1,$I569),2))</f>
        <v/>
      </c>
      <c r="K569" s="14" t="n"/>
      <c r="L569" s="15">
        <f>IF($F569="","",ROUND(($F569+$H569-$J569)*IF($K569="",1,$K569),2))</f>
        <v/>
      </c>
      <c r="M569">
        <f>IF(OR($A569="",$F569=""),"",IF(YEAR($A569)=Inicio!$C$6,ROUNDUP(MONTH($A569)/3,0),"Otro año"))</f>
        <v/>
      </c>
      <c r="N569">
        <f>IF(OR($A569="",$F569=""),"",IF(YEAR($A569)=Inicio!$C$6,MONTH($A569),""))</f>
        <v/>
      </c>
    </row>
    <row r="570">
      <c r="A570" s="11" t="n"/>
      <c r="B570" s="12" t="n"/>
      <c r="C570" s="12" t="n"/>
      <c r="D570" s="12" t="n"/>
      <c r="E570" s="12" t="n"/>
      <c r="F570" s="13" t="n"/>
      <c r="G570" s="14" t="n"/>
      <c r="H570" s="15">
        <f>IF($F570="","",ROUND($F570*$G570,2))</f>
        <v/>
      </c>
      <c r="I570" s="14" t="n"/>
      <c r="J570" s="15">
        <f>IF($F570="","",ROUND($H570*IF($I570="",1,$I570),2))</f>
        <v/>
      </c>
      <c r="K570" s="14" t="n"/>
      <c r="L570" s="15">
        <f>IF($F570="","",ROUND(($F570+$H570-$J570)*IF($K570="",1,$K570),2))</f>
        <v/>
      </c>
      <c r="M570">
        <f>IF(OR($A570="",$F570=""),"",IF(YEAR($A570)=Inicio!$C$6,ROUNDUP(MONTH($A570)/3,0),"Otro año"))</f>
        <v/>
      </c>
      <c r="N570">
        <f>IF(OR($A570="",$F570=""),"",IF(YEAR($A570)=Inicio!$C$6,MONTH($A570),""))</f>
        <v/>
      </c>
    </row>
    <row r="571">
      <c r="A571" s="11" t="n"/>
      <c r="B571" s="12" t="n"/>
      <c r="C571" s="12" t="n"/>
      <c r="D571" s="12" t="n"/>
      <c r="E571" s="12" t="n"/>
      <c r="F571" s="13" t="n"/>
      <c r="G571" s="14" t="n"/>
      <c r="H571" s="15">
        <f>IF($F571="","",ROUND($F571*$G571,2))</f>
        <v/>
      </c>
      <c r="I571" s="14" t="n"/>
      <c r="J571" s="15">
        <f>IF($F571="","",ROUND($H571*IF($I571="",1,$I571),2))</f>
        <v/>
      </c>
      <c r="K571" s="14" t="n"/>
      <c r="L571" s="15">
        <f>IF($F571="","",ROUND(($F571+$H571-$J571)*IF($K571="",1,$K571),2))</f>
        <v/>
      </c>
      <c r="M571">
        <f>IF(OR($A571="",$F571=""),"",IF(YEAR($A571)=Inicio!$C$6,ROUNDUP(MONTH($A571)/3,0),"Otro año"))</f>
        <v/>
      </c>
      <c r="N571">
        <f>IF(OR($A571="",$F571=""),"",IF(YEAR($A571)=Inicio!$C$6,MONTH($A571),""))</f>
        <v/>
      </c>
    </row>
    <row r="572">
      <c r="A572" s="11" t="n"/>
      <c r="B572" s="12" t="n"/>
      <c r="C572" s="12" t="n"/>
      <c r="D572" s="12" t="n"/>
      <c r="E572" s="12" t="n"/>
      <c r="F572" s="13" t="n"/>
      <c r="G572" s="14" t="n"/>
      <c r="H572" s="15">
        <f>IF($F572="","",ROUND($F572*$G572,2))</f>
        <v/>
      </c>
      <c r="I572" s="14" t="n"/>
      <c r="J572" s="15">
        <f>IF($F572="","",ROUND($H572*IF($I572="",1,$I572),2))</f>
        <v/>
      </c>
      <c r="K572" s="14" t="n"/>
      <c r="L572" s="15">
        <f>IF($F572="","",ROUND(($F572+$H572-$J572)*IF($K572="",1,$K572),2))</f>
        <v/>
      </c>
      <c r="M572">
        <f>IF(OR($A572="",$F572=""),"",IF(YEAR($A572)=Inicio!$C$6,ROUNDUP(MONTH($A572)/3,0),"Otro año"))</f>
        <v/>
      </c>
      <c r="N572">
        <f>IF(OR($A572="",$F572=""),"",IF(YEAR($A572)=Inicio!$C$6,MONTH($A572),""))</f>
        <v/>
      </c>
    </row>
    <row r="573">
      <c r="A573" s="11" t="n"/>
      <c r="B573" s="12" t="n"/>
      <c r="C573" s="12" t="n"/>
      <c r="D573" s="12" t="n"/>
      <c r="E573" s="12" t="n"/>
      <c r="F573" s="13" t="n"/>
      <c r="G573" s="14" t="n"/>
      <c r="H573" s="15">
        <f>IF($F573="","",ROUND($F573*$G573,2))</f>
        <v/>
      </c>
      <c r="I573" s="14" t="n"/>
      <c r="J573" s="15">
        <f>IF($F573="","",ROUND($H573*IF($I573="",1,$I573),2))</f>
        <v/>
      </c>
      <c r="K573" s="14" t="n"/>
      <c r="L573" s="15">
        <f>IF($F573="","",ROUND(($F573+$H573-$J573)*IF($K573="",1,$K573),2))</f>
        <v/>
      </c>
      <c r="M573">
        <f>IF(OR($A573="",$F573=""),"",IF(YEAR($A573)=Inicio!$C$6,ROUNDUP(MONTH($A573)/3,0),"Otro año"))</f>
        <v/>
      </c>
      <c r="N573">
        <f>IF(OR($A573="",$F573=""),"",IF(YEAR($A573)=Inicio!$C$6,MONTH($A573),""))</f>
        <v/>
      </c>
    </row>
    <row r="574">
      <c r="A574" s="11" t="n"/>
      <c r="B574" s="12" t="n"/>
      <c r="C574" s="12" t="n"/>
      <c r="D574" s="12" t="n"/>
      <c r="E574" s="12" t="n"/>
      <c r="F574" s="13" t="n"/>
      <c r="G574" s="14" t="n"/>
      <c r="H574" s="15">
        <f>IF($F574="","",ROUND($F574*$G574,2))</f>
        <v/>
      </c>
      <c r="I574" s="14" t="n"/>
      <c r="J574" s="15">
        <f>IF($F574="","",ROUND($H574*IF($I574="",1,$I574),2))</f>
        <v/>
      </c>
      <c r="K574" s="14" t="n"/>
      <c r="L574" s="15">
        <f>IF($F574="","",ROUND(($F574+$H574-$J574)*IF($K574="",1,$K574),2))</f>
        <v/>
      </c>
      <c r="M574">
        <f>IF(OR($A574="",$F574=""),"",IF(YEAR($A574)=Inicio!$C$6,ROUNDUP(MONTH($A574)/3,0),"Otro año"))</f>
        <v/>
      </c>
      <c r="N574">
        <f>IF(OR($A574="",$F574=""),"",IF(YEAR($A574)=Inicio!$C$6,MONTH($A574),""))</f>
        <v/>
      </c>
    </row>
    <row r="575">
      <c r="A575" s="11" t="n"/>
      <c r="B575" s="12" t="n"/>
      <c r="C575" s="12" t="n"/>
      <c r="D575" s="12" t="n"/>
      <c r="E575" s="12" t="n"/>
      <c r="F575" s="13" t="n"/>
      <c r="G575" s="14" t="n"/>
      <c r="H575" s="15">
        <f>IF($F575="","",ROUND($F575*$G575,2))</f>
        <v/>
      </c>
      <c r="I575" s="14" t="n"/>
      <c r="J575" s="15">
        <f>IF($F575="","",ROUND($H575*IF($I575="",1,$I575),2))</f>
        <v/>
      </c>
      <c r="K575" s="14" t="n"/>
      <c r="L575" s="15">
        <f>IF($F575="","",ROUND(($F575+$H575-$J575)*IF($K575="",1,$K575),2))</f>
        <v/>
      </c>
      <c r="M575">
        <f>IF(OR($A575="",$F575=""),"",IF(YEAR($A575)=Inicio!$C$6,ROUNDUP(MONTH($A575)/3,0),"Otro año"))</f>
        <v/>
      </c>
      <c r="N575">
        <f>IF(OR($A575="",$F575=""),"",IF(YEAR($A575)=Inicio!$C$6,MONTH($A575),""))</f>
        <v/>
      </c>
    </row>
    <row r="576">
      <c r="A576" s="11" t="n"/>
      <c r="B576" s="12" t="n"/>
      <c r="C576" s="12" t="n"/>
      <c r="D576" s="12" t="n"/>
      <c r="E576" s="12" t="n"/>
      <c r="F576" s="13" t="n"/>
      <c r="G576" s="14" t="n"/>
      <c r="H576" s="15">
        <f>IF($F576="","",ROUND($F576*$G576,2))</f>
        <v/>
      </c>
      <c r="I576" s="14" t="n"/>
      <c r="J576" s="15">
        <f>IF($F576="","",ROUND($H576*IF($I576="",1,$I576),2))</f>
        <v/>
      </c>
      <c r="K576" s="14" t="n"/>
      <c r="L576" s="15">
        <f>IF($F576="","",ROUND(($F576+$H576-$J576)*IF($K576="",1,$K576),2))</f>
        <v/>
      </c>
      <c r="M576">
        <f>IF(OR($A576="",$F576=""),"",IF(YEAR($A576)=Inicio!$C$6,ROUNDUP(MONTH($A576)/3,0),"Otro año"))</f>
        <v/>
      </c>
      <c r="N576">
        <f>IF(OR($A576="",$F576=""),"",IF(YEAR($A576)=Inicio!$C$6,MONTH($A576),""))</f>
        <v/>
      </c>
    </row>
    <row r="577">
      <c r="A577" s="11" t="n"/>
      <c r="B577" s="12" t="n"/>
      <c r="C577" s="12" t="n"/>
      <c r="D577" s="12" t="n"/>
      <c r="E577" s="12" t="n"/>
      <c r="F577" s="13" t="n"/>
      <c r="G577" s="14" t="n"/>
      <c r="H577" s="15">
        <f>IF($F577="","",ROUND($F577*$G577,2))</f>
        <v/>
      </c>
      <c r="I577" s="14" t="n"/>
      <c r="J577" s="15">
        <f>IF($F577="","",ROUND($H577*IF($I577="",1,$I577),2))</f>
        <v/>
      </c>
      <c r="K577" s="14" t="n"/>
      <c r="L577" s="15">
        <f>IF($F577="","",ROUND(($F577+$H577-$J577)*IF($K577="",1,$K577),2))</f>
        <v/>
      </c>
      <c r="M577">
        <f>IF(OR($A577="",$F577=""),"",IF(YEAR($A577)=Inicio!$C$6,ROUNDUP(MONTH($A577)/3,0),"Otro año"))</f>
        <v/>
      </c>
      <c r="N577">
        <f>IF(OR($A577="",$F577=""),"",IF(YEAR($A577)=Inicio!$C$6,MONTH($A577),""))</f>
        <v/>
      </c>
    </row>
    <row r="578">
      <c r="A578" s="11" t="n"/>
      <c r="B578" s="12" t="n"/>
      <c r="C578" s="12" t="n"/>
      <c r="D578" s="12" t="n"/>
      <c r="E578" s="12" t="n"/>
      <c r="F578" s="13" t="n"/>
      <c r="G578" s="14" t="n"/>
      <c r="H578" s="15">
        <f>IF($F578="","",ROUND($F578*$G578,2))</f>
        <v/>
      </c>
      <c r="I578" s="14" t="n"/>
      <c r="J578" s="15">
        <f>IF($F578="","",ROUND($H578*IF($I578="",1,$I578),2))</f>
        <v/>
      </c>
      <c r="K578" s="14" t="n"/>
      <c r="L578" s="15">
        <f>IF($F578="","",ROUND(($F578+$H578-$J578)*IF($K578="",1,$K578),2))</f>
        <v/>
      </c>
      <c r="M578">
        <f>IF(OR($A578="",$F578=""),"",IF(YEAR($A578)=Inicio!$C$6,ROUNDUP(MONTH($A578)/3,0),"Otro año"))</f>
        <v/>
      </c>
      <c r="N578">
        <f>IF(OR($A578="",$F578=""),"",IF(YEAR($A578)=Inicio!$C$6,MONTH($A578),""))</f>
        <v/>
      </c>
    </row>
    <row r="579">
      <c r="A579" s="11" t="n"/>
      <c r="B579" s="12" t="n"/>
      <c r="C579" s="12" t="n"/>
      <c r="D579" s="12" t="n"/>
      <c r="E579" s="12" t="n"/>
      <c r="F579" s="13" t="n"/>
      <c r="G579" s="14" t="n"/>
      <c r="H579" s="15">
        <f>IF($F579="","",ROUND($F579*$G579,2))</f>
        <v/>
      </c>
      <c r="I579" s="14" t="n"/>
      <c r="J579" s="15">
        <f>IF($F579="","",ROUND($H579*IF($I579="",1,$I579),2))</f>
        <v/>
      </c>
      <c r="K579" s="14" t="n"/>
      <c r="L579" s="15">
        <f>IF($F579="","",ROUND(($F579+$H579-$J579)*IF($K579="",1,$K579),2))</f>
        <v/>
      </c>
      <c r="M579">
        <f>IF(OR($A579="",$F579=""),"",IF(YEAR($A579)=Inicio!$C$6,ROUNDUP(MONTH($A579)/3,0),"Otro año"))</f>
        <v/>
      </c>
      <c r="N579">
        <f>IF(OR($A579="",$F579=""),"",IF(YEAR($A579)=Inicio!$C$6,MONTH($A579),""))</f>
        <v/>
      </c>
    </row>
    <row r="580">
      <c r="A580" s="11" t="n"/>
      <c r="B580" s="12" t="n"/>
      <c r="C580" s="12" t="n"/>
      <c r="D580" s="12" t="n"/>
      <c r="E580" s="12" t="n"/>
      <c r="F580" s="13" t="n"/>
      <c r="G580" s="14" t="n"/>
      <c r="H580" s="15">
        <f>IF($F580="","",ROUND($F580*$G580,2))</f>
        <v/>
      </c>
      <c r="I580" s="14" t="n"/>
      <c r="J580" s="15">
        <f>IF($F580="","",ROUND($H580*IF($I580="",1,$I580),2))</f>
        <v/>
      </c>
      <c r="K580" s="14" t="n"/>
      <c r="L580" s="15">
        <f>IF($F580="","",ROUND(($F580+$H580-$J580)*IF($K580="",1,$K580),2))</f>
        <v/>
      </c>
      <c r="M580">
        <f>IF(OR($A580="",$F580=""),"",IF(YEAR($A580)=Inicio!$C$6,ROUNDUP(MONTH($A580)/3,0),"Otro año"))</f>
        <v/>
      </c>
      <c r="N580">
        <f>IF(OR($A580="",$F580=""),"",IF(YEAR($A580)=Inicio!$C$6,MONTH($A580),""))</f>
        <v/>
      </c>
    </row>
    <row r="581">
      <c r="A581" s="11" t="n"/>
      <c r="B581" s="12" t="n"/>
      <c r="C581" s="12" t="n"/>
      <c r="D581" s="12" t="n"/>
      <c r="E581" s="12" t="n"/>
      <c r="F581" s="13" t="n"/>
      <c r="G581" s="14" t="n"/>
      <c r="H581" s="15">
        <f>IF($F581="","",ROUND($F581*$G581,2))</f>
        <v/>
      </c>
      <c r="I581" s="14" t="n"/>
      <c r="J581" s="15">
        <f>IF($F581="","",ROUND($H581*IF($I581="",1,$I581),2))</f>
        <v/>
      </c>
      <c r="K581" s="14" t="n"/>
      <c r="L581" s="15">
        <f>IF($F581="","",ROUND(($F581+$H581-$J581)*IF($K581="",1,$K581),2))</f>
        <v/>
      </c>
      <c r="M581">
        <f>IF(OR($A581="",$F581=""),"",IF(YEAR($A581)=Inicio!$C$6,ROUNDUP(MONTH($A581)/3,0),"Otro año"))</f>
        <v/>
      </c>
      <c r="N581">
        <f>IF(OR($A581="",$F581=""),"",IF(YEAR($A581)=Inicio!$C$6,MONTH($A581),""))</f>
        <v/>
      </c>
    </row>
    <row r="582">
      <c r="A582" s="11" t="n"/>
      <c r="B582" s="12" t="n"/>
      <c r="C582" s="12" t="n"/>
      <c r="D582" s="12" t="n"/>
      <c r="E582" s="12" t="n"/>
      <c r="F582" s="13" t="n"/>
      <c r="G582" s="14" t="n"/>
      <c r="H582" s="15">
        <f>IF($F582="","",ROUND($F582*$G582,2))</f>
        <v/>
      </c>
      <c r="I582" s="14" t="n"/>
      <c r="J582" s="15">
        <f>IF($F582="","",ROUND($H582*IF($I582="",1,$I582),2))</f>
        <v/>
      </c>
      <c r="K582" s="14" t="n"/>
      <c r="L582" s="15">
        <f>IF($F582="","",ROUND(($F582+$H582-$J582)*IF($K582="",1,$K582),2))</f>
        <v/>
      </c>
      <c r="M582">
        <f>IF(OR($A582="",$F582=""),"",IF(YEAR($A582)=Inicio!$C$6,ROUNDUP(MONTH($A582)/3,0),"Otro año"))</f>
        <v/>
      </c>
      <c r="N582">
        <f>IF(OR($A582="",$F582=""),"",IF(YEAR($A582)=Inicio!$C$6,MONTH($A582),""))</f>
        <v/>
      </c>
    </row>
    <row r="583">
      <c r="A583" s="11" t="n"/>
      <c r="B583" s="12" t="n"/>
      <c r="C583" s="12" t="n"/>
      <c r="D583" s="12" t="n"/>
      <c r="E583" s="12" t="n"/>
      <c r="F583" s="13" t="n"/>
      <c r="G583" s="14" t="n"/>
      <c r="H583" s="15">
        <f>IF($F583="","",ROUND($F583*$G583,2))</f>
        <v/>
      </c>
      <c r="I583" s="14" t="n"/>
      <c r="J583" s="15">
        <f>IF($F583="","",ROUND($H583*IF($I583="",1,$I583),2))</f>
        <v/>
      </c>
      <c r="K583" s="14" t="n"/>
      <c r="L583" s="15">
        <f>IF($F583="","",ROUND(($F583+$H583-$J583)*IF($K583="",1,$K583),2))</f>
        <v/>
      </c>
      <c r="M583">
        <f>IF(OR($A583="",$F583=""),"",IF(YEAR($A583)=Inicio!$C$6,ROUNDUP(MONTH($A583)/3,0),"Otro año"))</f>
        <v/>
      </c>
      <c r="N583">
        <f>IF(OR($A583="",$F583=""),"",IF(YEAR($A583)=Inicio!$C$6,MONTH($A583),""))</f>
        <v/>
      </c>
    </row>
    <row r="584">
      <c r="A584" s="11" t="n"/>
      <c r="B584" s="12" t="n"/>
      <c r="C584" s="12" t="n"/>
      <c r="D584" s="12" t="n"/>
      <c r="E584" s="12" t="n"/>
      <c r="F584" s="13" t="n"/>
      <c r="G584" s="14" t="n"/>
      <c r="H584" s="15">
        <f>IF($F584="","",ROUND($F584*$G584,2))</f>
        <v/>
      </c>
      <c r="I584" s="14" t="n"/>
      <c r="J584" s="15">
        <f>IF($F584="","",ROUND($H584*IF($I584="",1,$I584),2))</f>
        <v/>
      </c>
      <c r="K584" s="14" t="n"/>
      <c r="L584" s="15">
        <f>IF($F584="","",ROUND(($F584+$H584-$J584)*IF($K584="",1,$K584),2))</f>
        <v/>
      </c>
      <c r="M584">
        <f>IF(OR($A584="",$F584=""),"",IF(YEAR($A584)=Inicio!$C$6,ROUNDUP(MONTH($A584)/3,0),"Otro año"))</f>
        <v/>
      </c>
      <c r="N584">
        <f>IF(OR($A584="",$F584=""),"",IF(YEAR($A584)=Inicio!$C$6,MONTH($A584),""))</f>
        <v/>
      </c>
    </row>
    <row r="585">
      <c r="A585" s="11" t="n"/>
      <c r="B585" s="12" t="n"/>
      <c r="C585" s="12" t="n"/>
      <c r="D585" s="12" t="n"/>
      <c r="E585" s="12" t="n"/>
      <c r="F585" s="13" t="n"/>
      <c r="G585" s="14" t="n"/>
      <c r="H585" s="15">
        <f>IF($F585="","",ROUND($F585*$G585,2))</f>
        <v/>
      </c>
      <c r="I585" s="14" t="n"/>
      <c r="J585" s="15">
        <f>IF($F585="","",ROUND($H585*IF($I585="",1,$I585),2))</f>
        <v/>
      </c>
      <c r="K585" s="14" t="n"/>
      <c r="L585" s="15">
        <f>IF($F585="","",ROUND(($F585+$H585-$J585)*IF($K585="",1,$K585),2))</f>
        <v/>
      </c>
      <c r="M585">
        <f>IF(OR($A585="",$F585=""),"",IF(YEAR($A585)=Inicio!$C$6,ROUNDUP(MONTH($A585)/3,0),"Otro año"))</f>
        <v/>
      </c>
      <c r="N585">
        <f>IF(OR($A585="",$F585=""),"",IF(YEAR($A585)=Inicio!$C$6,MONTH($A585),""))</f>
        <v/>
      </c>
    </row>
    <row r="586">
      <c r="A586" s="11" t="n"/>
      <c r="B586" s="12" t="n"/>
      <c r="C586" s="12" t="n"/>
      <c r="D586" s="12" t="n"/>
      <c r="E586" s="12" t="n"/>
      <c r="F586" s="13" t="n"/>
      <c r="G586" s="14" t="n"/>
      <c r="H586" s="15">
        <f>IF($F586="","",ROUND($F586*$G586,2))</f>
        <v/>
      </c>
      <c r="I586" s="14" t="n"/>
      <c r="J586" s="15">
        <f>IF($F586="","",ROUND($H586*IF($I586="",1,$I586),2))</f>
        <v/>
      </c>
      <c r="K586" s="14" t="n"/>
      <c r="L586" s="15">
        <f>IF($F586="","",ROUND(($F586+$H586-$J586)*IF($K586="",1,$K586),2))</f>
        <v/>
      </c>
      <c r="M586">
        <f>IF(OR($A586="",$F586=""),"",IF(YEAR($A586)=Inicio!$C$6,ROUNDUP(MONTH($A586)/3,0),"Otro año"))</f>
        <v/>
      </c>
      <c r="N586">
        <f>IF(OR($A586="",$F586=""),"",IF(YEAR($A586)=Inicio!$C$6,MONTH($A586),""))</f>
        <v/>
      </c>
    </row>
    <row r="587">
      <c r="A587" s="11" t="n"/>
      <c r="B587" s="12" t="n"/>
      <c r="C587" s="12" t="n"/>
      <c r="D587" s="12" t="n"/>
      <c r="E587" s="12" t="n"/>
      <c r="F587" s="13" t="n"/>
      <c r="G587" s="14" t="n"/>
      <c r="H587" s="15">
        <f>IF($F587="","",ROUND($F587*$G587,2))</f>
        <v/>
      </c>
      <c r="I587" s="14" t="n"/>
      <c r="J587" s="15">
        <f>IF($F587="","",ROUND($H587*IF($I587="",1,$I587),2))</f>
        <v/>
      </c>
      <c r="K587" s="14" t="n"/>
      <c r="L587" s="15">
        <f>IF($F587="","",ROUND(($F587+$H587-$J587)*IF($K587="",1,$K587),2))</f>
        <v/>
      </c>
      <c r="M587">
        <f>IF(OR($A587="",$F587=""),"",IF(YEAR($A587)=Inicio!$C$6,ROUNDUP(MONTH($A587)/3,0),"Otro año"))</f>
        <v/>
      </c>
      <c r="N587">
        <f>IF(OR($A587="",$F587=""),"",IF(YEAR($A587)=Inicio!$C$6,MONTH($A587),""))</f>
        <v/>
      </c>
    </row>
    <row r="588">
      <c r="A588" s="11" t="n"/>
      <c r="B588" s="12" t="n"/>
      <c r="C588" s="12" t="n"/>
      <c r="D588" s="12" t="n"/>
      <c r="E588" s="12" t="n"/>
      <c r="F588" s="13" t="n"/>
      <c r="G588" s="14" t="n"/>
      <c r="H588" s="15">
        <f>IF($F588="","",ROUND($F588*$G588,2))</f>
        <v/>
      </c>
      <c r="I588" s="14" t="n"/>
      <c r="J588" s="15">
        <f>IF($F588="","",ROUND($H588*IF($I588="",1,$I588),2))</f>
        <v/>
      </c>
      <c r="K588" s="14" t="n"/>
      <c r="L588" s="15">
        <f>IF($F588="","",ROUND(($F588+$H588-$J588)*IF($K588="",1,$K588),2))</f>
        <v/>
      </c>
      <c r="M588">
        <f>IF(OR($A588="",$F588=""),"",IF(YEAR($A588)=Inicio!$C$6,ROUNDUP(MONTH($A588)/3,0),"Otro año"))</f>
        <v/>
      </c>
      <c r="N588">
        <f>IF(OR($A588="",$F588=""),"",IF(YEAR($A588)=Inicio!$C$6,MONTH($A588),""))</f>
        <v/>
      </c>
    </row>
    <row r="589">
      <c r="A589" s="11" t="n"/>
      <c r="B589" s="12" t="n"/>
      <c r="C589" s="12" t="n"/>
      <c r="D589" s="12" t="n"/>
      <c r="E589" s="12" t="n"/>
      <c r="F589" s="13" t="n"/>
      <c r="G589" s="14" t="n"/>
      <c r="H589" s="15">
        <f>IF($F589="","",ROUND($F589*$G589,2))</f>
        <v/>
      </c>
      <c r="I589" s="14" t="n"/>
      <c r="J589" s="15">
        <f>IF($F589="","",ROUND($H589*IF($I589="",1,$I589),2))</f>
        <v/>
      </c>
      <c r="K589" s="14" t="n"/>
      <c r="L589" s="15">
        <f>IF($F589="","",ROUND(($F589+$H589-$J589)*IF($K589="",1,$K589),2))</f>
        <v/>
      </c>
      <c r="M589">
        <f>IF(OR($A589="",$F589=""),"",IF(YEAR($A589)=Inicio!$C$6,ROUNDUP(MONTH($A589)/3,0),"Otro año"))</f>
        <v/>
      </c>
      <c r="N589">
        <f>IF(OR($A589="",$F589=""),"",IF(YEAR($A589)=Inicio!$C$6,MONTH($A589),""))</f>
        <v/>
      </c>
    </row>
    <row r="590">
      <c r="A590" s="11" t="n"/>
      <c r="B590" s="12" t="n"/>
      <c r="C590" s="12" t="n"/>
      <c r="D590" s="12" t="n"/>
      <c r="E590" s="12" t="n"/>
      <c r="F590" s="13" t="n"/>
      <c r="G590" s="14" t="n"/>
      <c r="H590" s="15">
        <f>IF($F590="","",ROUND($F590*$G590,2))</f>
        <v/>
      </c>
      <c r="I590" s="14" t="n"/>
      <c r="J590" s="15">
        <f>IF($F590="","",ROUND($H590*IF($I590="",1,$I590),2))</f>
        <v/>
      </c>
      <c r="K590" s="14" t="n"/>
      <c r="L590" s="15">
        <f>IF($F590="","",ROUND(($F590+$H590-$J590)*IF($K590="",1,$K590),2))</f>
        <v/>
      </c>
      <c r="M590">
        <f>IF(OR($A590="",$F590=""),"",IF(YEAR($A590)=Inicio!$C$6,ROUNDUP(MONTH($A590)/3,0),"Otro año"))</f>
        <v/>
      </c>
      <c r="N590">
        <f>IF(OR($A590="",$F590=""),"",IF(YEAR($A590)=Inicio!$C$6,MONTH($A590),""))</f>
        <v/>
      </c>
    </row>
    <row r="591">
      <c r="A591" s="11" t="n"/>
      <c r="B591" s="12" t="n"/>
      <c r="C591" s="12" t="n"/>
      <c r="D591" s="12" t="n"/>
      <c r="E591" s="12" t="n"/>
      <c r="F591" s="13" t="n"/>
      <c r="G591" s="14" t="n"/>
      <c r="H591" s="15">
        <f>IF($F591="","",ROUND($F591*$G591,2))</f>
        <v/>
      </c>
      <c r="I591" s="14" t="n"/>
      <c r="J591" s="15">
        <f>IF($F591="","",ROUND($H591*IF($I591="",1,$I591),2))</f>
        <v/>
      </c>
      <c r="K591" s="14" t="n"/>
      <c r="L591" s="15">
        <f>IF($F591="","",ROUND(($F591+$H591-$J591)*IF($K591="",1,$K591),2))</f>
        <v/>
      </c>
      <c r="M591">
        <f>IF(OR($A591="",$F591=""),"",IF(YEAR($A591)=Inicio!$C$6,ROUNDUP(MONTH($A591)/3,0),"Otro año"))</f>
        <v/>
      </c>
      <c r="N591">
        <f>IF(OR($A591="",$F591=""),"",IF(YEAR($A591)=Inicio!$C$6,MONTH($A591),""))</f>
        <v/>
      </c>
    </row>
    <row r="592">
      <c r="A592" s="11" t="n"/>
      <c r="B592" s="12" t="n"/>
      <c r="C592" s="12" t="n"/>
      <c r="D592" s="12" t="n"/>
      <c r="E592" s="12" t="n"/>
      <c r="F592" s="13" t="n"/>
      <c r="G592" s="14" t="n"/>
      <c r="H592" s="15">
        <f>IF($F592="","",ROUND($F592*$G592,2))</f>
        <v/>
      </c>
      <c r="I592" s="14" t="n"/>
      <c r="J592" s="15">
        <f>IF($F592="","",ROUND($H592*IF($I592="",1,$I592),2))</f>
        <v/>
      </c>
      <c r="K592" s="14" t="n"/>
      <c r="L592" s="15">
        <f>IF($F592="","",ROUND(($F592+$H592-$J592)*IF($K592="",1,$K592),2))</f>
        <v/>
      </c>
      <c r="M592">
        <f>IF(OR($A592="",$F592=""),"",IF(YEAR($A592)=Inicio!$C$6,ROUNDUP(MONTH($A592)/3,0),"Otro año"))</f>
        <v/>
      </c>
      <c r="N592">
        <f>IF(OR($A592="",$F592=""),"",IF(YEAR($A592)=Inicio!$C$6,MONTH($A592),""))</f>
        <v/>
      </c>
    </row>
    <row r="593">
      <c r="A593" s="11" t="n"/>
      <c r="B593" s="12" t="n"/>
      <c r="C593" s="12" t="n"/>
      <c r="D593" s="12" t="n"/>
      <c r="E593" s="12" t="n"/>
      <c r="F593" s="13" t="n"/>
      <c r="G593" s="14" t="n"/>
      <c r="H593" s="15">
        <f>IF($F593="","",ROUND($F593*$G593,2))</f>
        <v/>
      </c>
      <c r="I593" s="14" t="n"/>
      <c r="J593" s="15">
        <f>IF($F593="","",ROUND($H593*IF($I593="",1,$I593),2))</f>
        <v/>
      </c>
      <c r="K593" s="14" t="n"/>
      <c r="L593" s="15">
        <f>IF($F593="","",ROUND(($F593+$H593-$J593)*IF($K593="",1,$K593),2))</f>
        <v/>
      </c>
      <c r="M593">
        <f>IF(OR($A593="",$F593=""),"",IF(YEAR($A593)=Inicio!$C$6,ROUNDUP(MONTH($A593)/3,0),"Otro año"))</f>
        <v/>
      </c>
      <c r="N593">
        <f>IF(OR($A593="",$F593=""),"",IF(YEAR($A593)=Inicio!$C$6,MONTH($A593),""))</f>
        <v/>
      </c>
    </row>
    <row r="594">
      <c r="A594" s="11" t="n"/>
      <c r="B594" s="12" t="n"/>
      <c r="C594" s="12" t="n"/>
      <c r="D594" s="12" t="n"/>
      <c r="E594" s="12" t="n"/>
      <c r="F594" s="13" t="n"/>
      <c r="G594" s="14" t="n"/>
      <c r="H594" s="15">
        <f>IF($F594="","",ROUND($F594*$G594,2))</f>
        <v/>
      </c>
      <c r="I594" s="14" t="n"/>
      <c r="J594" s="15">
        <f>IF($F594="","",ROUND($H594*IF($I594="",1,$I594),2))</f>
        <v/>
      </c>
      <c r="K594" s="14" t="n"/>
      <c r="L594" s="15">
        <f>IF($F594="","",ROUND(($F594+$H594-$J594)*IF($K594="",1,$K594),2))</f>
        <v/>
      </c>
      <c r="M594">
        <f>IF(OR($A594="",$F594=""),"",IF(YEAR($A594)=Inicio!$C$6,ROUNDUP(MONTH($A594)/3,0),"Otro año"))</f>
        <v/>
      </c>
      <c r="N594">
        <f>IF(OR($A594="",$F594=""),"",IF(YEAR($A594)=Inicio!$C$6,MONTH($A594),""))</f>
        <v/>
      </c>
    </row>
    <row r="595">
      <c r="A595" s="11" t="n"/>
      <c r="B595" s="12" t="n"/>
      <c r="C595" s="12" t="n"/>
      <c r="D595" s="12" t="n"/>
      <c r="E595" s="12" t="n"/>
      <c r="F595" s="13" t="n"/>
      <c r="G595" s="14" t="n"/>
      <c r="H595" s="15">
        <f>IF($F595="","",ROUND($F595*$G595,2))</f>
        <v/>
      </c>
      <c r="I595" s="14" t="n"/>
      <c r="J595" s="15">
        <f>IF($F595="","",ROUND($H595*IF($I595="",1,$I595),2))</f>
        <v/>
      </c>
      <c r="K595" s="14" t="n"/>
      <c r="L595" s="15">
        <f>IF($F595="","",ROUND(($F595+$H595-$J595)*IF($K595="",1,$K595),2))</f>
        <v/>
      </c>
      <c r="M595">
        <f>IF(OR($A595="",$F595=""),"",IF(YEAR($A595)=Inicio!$C$6,ROUNDUP(MONTH($A595)/3,0),"Otro año"))</f>
        <v/>
      </c>
      <c r="N595">
        <f>IF(OR($A595="",$F595=""),"",IF(YEAR($A595)=Inicio!$C$6,MONTH($A595),""))</f>
        <v/>
      </c>
    </row>
    <row r="596">
      <c r="A596" s="11" t="n"/>
      <c r="B596" s="12" t="n"/>
      <c r="C596" s="12" t="n"/>
      <c r="D596" s="12" t="n"/>
      <c r="E596" s="12" t="n"/>
      <c r="F596" s="13" t="n"/>
      <c r="G596" s="14" t="n"/>
      <c r="H596" s="15">
        <f>IF($F596="","",ROUND($F596*$G596,2))</f>
        <v/>
      </c>
      <c r="I596" s="14" t="n"/>
      <c r="J596" s="15">
        <f>IF($F596="","",ROUND($H596*IF($I596="",1,$I596),2))</f>
        <v/>
      </c>
      <c r="K596" s="14" t="n"/>
      <c r="L596" s="15">
        <f>IF($F596="","",ROUND(($F596+$H596-$J596)*IF($K596="",1,$K596),2))</f>
        <v/>
      </c>
      <c r="M596">
        <f>IF(OR($A596="",$F596=""),"",IF(YEAR($A596)=Inicio!$C$6,ROUNDUP(MONTH($A596)/3,0),"Otro año"))</f>
        <v/>
      </c>
      <c r="N596">
        <f>IF(OR($A596="",$F596=""),"",IF(YEAR($A596)=Inicio!$C$6,MONTH($A596),""))</f>
        <v/>
      </c>
    </row>
    <row r="597">
      <c r="A597" s="11" t="n"/>
      <c r="B597" s="12" t="n"/>
      <c r="C597" s="12" t="n"/>
      <c r="D597" s="12" t="n"/>
      <c r="E597" s="12" t="n"/>
      <c r="F597" s="13" t="n"/>
      <c r="G597" s="14" t="n"/>
      <c r="H597" s="15">
        <f>IF($F597="","",ROUND($F597*$G597,2))</f>
        <v/>
      </c>
      <c r="I597" s="14" t="n"/>
      <c r="J597" s="15">
        <f>IF($F597="","",ROUND($H597*IF($I597="",1,$I597),2))</f>
        <v/>
      </c>
      <c r="K597" s="14" t="n"/>
      <c r="L597" s="15">
        <f>IF($F597="","",ROUND(($F597+$H597-$J597)*IF($K597="",1,$K597),2))</f>
        <v/>
      </c>
      <c r="M597">
        <f>IF(OR($A597="",$F597=""),"",IF(YEAR($A597)=Inicio!$C$6,ROUNDUP(MONTH($A597)/3,0),"Otro año"))</f>
        <v/>
      </c>
      <c r="N597">
        <f>IF(OR($A597="",$F597=""),"",IF(YEAR($A597)=Inicio!$C$6,MONTH($A597),""))</f>
        <v/>
      </c>
    </row>
    <row r="598">
      <c r="A598" s="11" t="n"/>
      <c r="B598" s="12" t="n"/>
      <c r="C598" s="12" t="n"/>
      <c r="D598" s="12" t="n"/>
      <c r="E598" s="12" t="n"/>
      <c r="F598" s="13" t="n"/>
      <c r="G598" s="14" t="n"/>
      <c r="H598" s="15">
        <f>IF($F598="","",ROUND($F598*$G598,2))</f>
        <v/>
      </c>
      <c r="I598" s="14" t="n"/>
      <c r="J598" s="15">
        <f>IF($F598="","",ROUND($H598*IF($I598="",1,$I598),2))</f>
        <v/>
      </c>
      <c r="K598" s="14" t="n"/>
      <c r="L598" s="15">
        <f>IF($F598="","",ROUND(($F598+$H598-$J598)*IF($K598="",1,$K598),2))</f>
        <v/>
      </c>
      <c r="M598">
        <f>IF(OR($A598="",$F598=""),"",IF(YEAR($A598)=Inicio!$C$6,ROUNDUP(MONTH($A598)/3,0),"Otro año"))</f>
        <v/>
      </c>
      <c r="N598">
        <f>IF(OR($A598="",$F598=""),"",IF(YEAR($A598)=Inicio!$C$6,MONTH($A598),""))</f>
        <v/>
      </c>
    </row>
    <row r="599">
      <c r="A599" s="11" t="n"/>
      <c r="B599" s="12" t="n"/>
      <c r="C599" s="12" t="n"/>
      <c r="D599" s="12" t="n"/>
      <c r="E599" s="12" t="n"/>
      <c r="F599" s="13" t="n"/>
      <c r="G599" s="14" t="n"/>
      <c r="H599" s="15">
        <f>IF($F599="","",ROUND($F599*$G599,2))</f>
        <v/>
      </c>
      <c r="I599" s="14" t="n"/>
      <c r="J599" s="15">
        <f>IF($F599="","",ROUND($H599*IF($I599="",1,$I599),2))</f>
        <v/>
      </c>
      <c r="K599" s="14" t="n"/>
      <c r="L599" s="15">
        <f>IF($F599="","",ROUND(($F599+$H599-$J599)*IF($K599="",1,$K599),2))</f>
        <v/>
      </c>
      <c r="M599">
        <f>IF(OR($A599="",$F599=""),"",IF(YEAR($A599)=Inicio!$C$6,ROUNDUP(MONTH($A599)/3,0),"Otro año"))</f>
        <v/>
      </c>
      <c r="N599">
        <f>IF(OR($A599="",$F599=""),"",IF(YEAR($A599)=Inicio!$C$6,MONTH($A599),""))</f>
        <v/>
      </c>
    </row>
    <row r="600">
      <c r="A600" s="11" t="n"/>
      <c r="B600" s="12" t="n"/>
      <c r="C600" s="12" t="n"/>
      <c r="D600" s="12" t="n"/>
      <c r="E600" s="12" t="n"/>
      <c r="F600" s="13" t="n"/>
      <c r="G600" s="14" t="n"/>
      <c r="H600" s="15">
        <f>IF($F600="","",ROUND($F600*$G600,2))</f>
        <v/>
      </c>
      <c r="I600" s="14" t="n"/>
      <c r="J600" s="15">
        <f>IF($F600="","",ROUND($H600*IF($I600="",1,$I600),2))</f>
        <v/>
      </c>
      <c r="K600" s="14" t="n"/>
      <c r="L600" s="15">
        <f>IF($F600="","",ROUND(($F600+$H600-$J600)*IF($K600="",1,$K600),2))</f>
        <v/>
      </c>
      <c r="M600">
        <f>IF(OR($A600="",$F600=""),"",IF(YEAR($A600)=Inicio!$C$6,ROUNDUP(MONTH($A600)/3,0),"Otro año"))</f>
        <v/>
      </c>
      <c r="N600">
        <f>IF(OR($A600="",$F600=""),"",IF(YEAR($A600)=Inicio!$C$6,MONTH($A600),""))</f>
        <v/>
      </c>
    </row>
    <row r="601">
      <c r="A601" s="11" t="n"/>
      <c r="B601" s="12" t="n"/>
      <c r="C601" s="12" t="n"/>
      <c r="D601" s="12" t="n"/>
      <c r="E601" s="12" t="n"/>
      <c r="F601" s="13" t="n"/>
      <c r="G601" s="14" t="n"/>
      <c r="H601" s="15">
        <f>IF($F601="","",ROUND($F601*$G601,2))</f>
        <v/>
      </c>
      <c r="I601" s="14" t="n"/>
      <c r="J601" s="15">
        <f>IF($F601="","",ROUND($H601*IF($I601="",1,$I601),2))</f>
        <v/>
      </c>
      <c r="K601" s="14" t="n"/>
      <c r="L601" s="15">
        <f>IF($F601="","",ROUND(($F601+$H601-$J601)*IF($K601="",1,$K601),2))</f>
        <v/>
      </c>
      <c r="M601">
        <f>IF(OR($A601="",$F601=""),"",IF(YEAR($A601)=Inicio!$C$6,ROUNDUP(MONTH($A601)/3,0),"Otro año"))</f>
        <v/>
      </c>
      <c r="N601">
        <f>IF(OR($A601="",$F601=""),"",IF(YEAR($A601)=Inicio!$C$6,MONTH($A601),""))</f>
        <v/>
      </c>
    </row>
    <row r="602">
      <c r="A602" s="11" t="n"/>
      <c r="B602" s="12" t="n"/>
      <c r="C602" s="12" t="n"/>
      <c r="D602" s="12" t="n"/>
      <c r="E602" s="12" t="n"/>
      <c r="F602" s="13" t="n"/>
      <c r="G602" s="14" t="n"/>
      <c r="H602" s="15">
        <f>IF($F602="","",ROUND($F602*$G602,2))</f>
        <v/>
      </c>
      <c r="I602" s="14" t="n"/>
      <c r="J602" s="15">
        <f>IF($F602="","",ROUND($H602*IF($I602="",1,$I602),2))</f>
        <v/>
      </c>
      <c r="K602" s="14" t="n"/>
      <c r="L602" s="15">
        <f>IF($F602="","",ROUND(($F602+$H602-$J602)*IF($K602="",1,$K602),2))</f>
        <v/>
      </c>
      <c r="M602">
        <f>IF(OR($A602="",$F602=""),"",IF(YEAR($A602)=Inicio!$C$6,ROUNDUP(MONTH($A602)/3,0),"Otro año"))</f>
        <v/>
      </c>
      <c r="N602">
        <f>IF(OR($A602="",$F602=""),"",IF(YEAR($A602)=Inicio!$C$6,MONTH($A602),""))</f>
        <v/>
      </c>
    </row>
    <row r="603">
      <c r="A603" s="11" t="n"/>
      <c r="B603" s="12" t="n"/>
      <c r="C603" s="12" t="n"/>
      <c r="D603" s="12" t="n"/>
      <c r="E603" s="12" t="n"/>
      <c r="F603" s="13" t="n"/>
      <c r="G603" s="14" t="n"/>
      <c r="H603" s="15">
        <f>IF($F603="","",ROUND($F603*$G603,2))</f>
        <v/>
      </c>
      <c r="I603" s="14" t="n"/>
      <c r="J603" s="15">
        <f>IF($F603="","",ROUND($H603*IF($I603="",1,$I603),2))</f>
        <v/>
      </c>
      <c r="K603" s="14" t="n"/>
      <c r="L603" s="15">
        <f>IF($F603="","",ROUND(($F603+$H603-$J603)*IF($K603="",1,$K603),2))</f>
        <v/>
      </c>
      <c r="M603">
        <f>IF(OR($A603="",$F603=""),"",IF(YEAR($A603)=Inicio!$C$6,ROUNDUP(MONTH($A603)/3,0),"Otro año"))</f>
        <v/>
      </c>
      <c r="N603">
        <f>IF(OR($A603="",$F603=""),"",IF(YEAR($A603)=Inicio!$C$6,MONTH($A603),""))</f>
        <v/>
      </c>
    </row>
    <row r="604">
      <c r="A604" s="11" t="n"/>
      <c r="B604" s="12" t="n"/>
      <c r="C604" s="12" t="n"/>
      <c r="D604" s="12" t="n"/>
      <c r="E604" s="12" t="n"/>
      <c r="F604" s="13" t="n"/>
      <c r="G604" s="14" t="n"/>
      <c r="H604" s="15">
        <f>IF($F604="","",ROUND($F604*$G604,2))</f>
        <v/>
      </c>
      <c r="I604" s="14" t="n"/>
      <c r="J604" s="15">
        <f>IF($F604="","",ROUND($H604*IF($I604="",1,$I604),2))</f>
        <v/>
      </c>
      <c r="K604" s="14" t="n"/>
      <c r="L604" s="15">
        <f>IF($F604="","",ROUND(($F604+$H604-$J604)*IF($K604="",1,$K604),2))</f>
        <v/>
      </c>
      <c r="M604">
        <f>IF(OR($A604="",$F604=""),"",IF(YEAR($A604)=Inicio!$C$6,ROUNDUP(MONTH($A604)/3,0),"Otro año"))</f>
        <v/>
      </c>
      <c r="N604">
        <f>IF(OR($A604="",$F604=""),"",IF(YEAR($A604)=Inicio!$C$6,MONTH($A604),""))</f>
        <v/>
      </c>
    </row>
    <row r="605">
      <c r="A605" s="11" t="n"/>
      <c r="B605" s="12" t="n"/>
      <c r="C605" s="12" t="n"/>
      <c r="D605" s="12" t="n"/>
      <c r="E605" s="12" t="n"/>
      <c r="F605" s="13" t="n"/>
      <c r="G605" s="14" t="n"/>
      <c r="H605" s="15">
        <f>IF($F605="","",ROUND($F605*$G605,2))</f>
        <v/>
      </c>
      <c r="I605" s="14" t="n"/>
      <c r="J605" s="15">
        <f>IF($F605="","",ROUND($H605*IF($I605="",1,$I605),2))</f>
        <v/>
      </c>
      <c r="K605" s="14" t="n"/>
      <c r="L605" s="15">
        <f>IF($F605="","",ROUND(($F605+$H605-$J605)*IF($K605="",1,$K605),2))</f>
        <v/>
      </c>
      <c r="M605">
        <f>IF(OR($A605="",$F605=""),"",IF(YEAR($A605)=Inicio!$C$6,ROUNDUP(MONTH($A605)/3,0),"Otro año"))</f>
        <v/>
      </c>
      <c r="N605">
        <f>IF(OR($A605="",$F605=""),"",IF(YEAR($A605)=Inicio!$C$6,MONTH($A605),""))</f>
        <v/>
      </c>
    </row>
    <row r="606">
      <c r="A606" s="11" t="n"/>
      <c r="B606" s="12" t="n"/>
      <c r="C606" s="12" t="n"/>
      <c r="D606" s="12" t="n"/>
      <c r="E606" s="12" t="n"/>
      <c r="F606" s="13" t="n"/>
      <c r="G606" s="14" t="n"/>
      <c r="H606" s="15">
        <f>IF($F606="","",ROUND($F606*$G606,2))</f>
        <v/>
      </c>
      <c r="I606" s="14" t="n"/>
      <c r="J606" s="15">
        <f>IF($F606="","",ROUND($H606*IF($I606="",1,$I606),2))</f>
        <v/>
      </c>
      <c r="K606" s="14" t="n"/>
      <c r="L606" s="15">
        <f>IF($F606="","",ROUND(($F606+$H606-$J606)*IF($K606="",1,$K606),2))</f>
        <v/>
      </c>
      <c r="M606">
        <f>IF(OR($A606="",$F606=""),"",IF(YEAR($A606)=Inicio!$C$6,ROUNDUP(MONTH($A606)/3,0),"Otro año"))</f>
        <v/>
      </c>
      <c r="N606">
        <f>IF(OR($A606="",$F606=""),"",IF(YEAR($A606)=Inicio!$C$6,MONTH($A606),""))</f>
        <v/>
      </c>
    </row>
    <row r="607">
      <c r="A607" s="11" t="n"/>
      <c r="B607" s="12" t="n"/>
      <c r="C607" s="12" t="n"/>
      <c r="D607" s="12" t="n"/>
      <c r="E607" s="12" t="n"/>
      <c r="F607" s="13" t="n"/>
      <c r="G607" s="14" t="n"/>
      <c r="H607" s="15">
        <f>IF($F607="","",ROUND($F607*$G607,2))</f>
        <v/>
      </c>
      <c r="I607" s="14" t="n"/>
      <c r="J607" s="15">
        <f>IF($F607="","",ROUND($H607*IF($I607="",1,$I607),2))</f>
        <v/>
      </c>
      <c r="K607" s="14" t="n"/>
      <c r="L607" s="15">
        <f>IF($F607="","",ROUND(($F607+$H607-$J607)*IF($K607="",1,$K607),2))</f>
        <v/>
      </c>
      <c r="M607">
        <f>IF(OR($A607="",$F607=""),"",IF(YEAR($A607)=Inicio!$C$6,ROUNDUP(MONTH($A607)/3,0),"Otro año"))</f>
        <v/>
      </c>
      <c r="N607">
        <f>IF(OR($A607="",$F607=""),"",IF(YEAR($A607)=Inicio!$C$6,MONTH($A607),""))</f>
        <v/>
      </c>
    </row>
    <row r="608">
      <c r="A608" s="11" t="n"/>
      <c r="B608" s="12" t="n"/>
      <c r="C608" s="12" t="n"/>
      <c r="D608" s="12" t="n"/>
      <c r="E608" s="12" t="n"/>
      <c r="F608" s="13" t="n"/>
      <c r="G608" s="14" t="n"/>
      <c r="H608" s="15">
        <f>IF($F608="","",ROUND($F608*$G608,2))</f>
        <v/>
      </c>
      <c r="I608" s="14" t="n"/>
      <c r="J608" s="15">
        <f>IF($F608="","",ROUND($H608*IF($I608="",1,$I608),2))</f>
        <v/>
      </c>
      <c r="K608" s="14" t="n"/>
      <c r="L608" s="15">
        <f>IF($F608="","",ROUND(($F608+$H608-$J608)*IF($K608="",1,$K608),2))</f>
        <v/>
      </c>
      <c r="M608">
        <f>IF(OR($A608="",$F608=""),"",IF(YEAR($A608)=Inicio!$C$6,ROUNDUP(MONTH($A608)/3,0),"Otro año"))</f>
        <v/>
      </c>
      <c r="N608">
        <f>IF(OR($A608="",$F608=""),"",IF(YEAR($A608)=Inicio!$C$6,MONTH($A608),""))</f>
        <v/>
      </c>
    </row>
    <row r="609">
      <c r="A609" s="11" t="n"/>
      <c r="B609" s="12" t="n"/>
      <c r="C609" s="12" t="n"/>
      <c r="D609" s="12" t="n"/>
      <c r="E609" s="12" t="n"/>
      <c r="F609" s="13" t="n"/>
      <c r="G609" s="14" t="n"/>
      <c r="H609" s="15">
        <f>IF($F609="","",ROUND($F609*$G609,2))</f>
        <v/>
      </c>
      <c r="I609" s="14" t="n"/>
      <c r="J609" s="15">
        <f>IF($F609="","",ROUND($H609*IF($I609="",1,$I609),2))</f>
        <v/>
      </c>
      <c r="K609" s="14" t="n"/>
      <c r="L609" s="15">
        <f>IF($F609="","",ROUND(($F609+$H609-$J609)*IF($K609="",1,$K609),2))</f>
        <v/>
      </c>
      <c r="M609">
        <f>IF(OR($A609="",$F609=""),"",IF(YEAR($A609)=Inicio!$C$6,ROUNDUP(MONTH($A609)/3,0),"Otro año"))</f>
        <v/>
      </c>
      <c r="N609">
        <f>IF(OR($A609="",$F609=""),"",IF(YEAR($A609)=Inicio!$C$6,MONTH($A609),""))</f>
        <v/>
      </c>
    </row>
    <row r="610">
      <c r="A610" s="11" t="n"/>
      <c r="B610" s="12" t="n"/>
      <c r="C610" s="12" t="n"/>
      <c r="D610" s="12" t="n"/>
      <c r="E610" s="12" t="n"/>
      <c r="F610" s="13" t="n"/>
      <c r="G610" s="14" t="n"/>
      <c r="H610" s="15">
        <f>IF($F610="","",ROUND($F610*$G610,2))</f>
        <v/>
      </c>
      <c r="I610" s="14" t="n"/>
      <c r="J610" s="15">
        <f>IF($F610="","",ROUND($H610*IF($I610="",1,$I610),2))</f>
        <v/>
      </c>
      <c r="K610" s="14" t="n"/>
      <c r="L610" s="15">
        <f>IF($F610="","",ROUND(($F610+$H610-$J610)*IF($K610="",1,$K610),2))</f>
        <v/>
      </c>
      <c r="M610">
        <f>IF(OR($A610="",$F610=""),"",IF(YEAR($A610)=Inicio!$C$6,ROUNDUP(MONTH($A610)/3,0),"Otro año"))</f>
        <v/>
      </c>
      <c r="N610">
        <f>IF(OR($A610="",$F610=""),"",IF(YEAR($A610)=Inicio!$C$6,MONTH($A610),""))</f>
        <v/>
      </c>
    </row>
    <row r="611">
      <c r="A611" s="11" t="n"/>
      <c r="B611" s="12" t="n"/>
      <c r="C611" s="12" t="n"/>
      <c r="D611" s="12" t="n"/>
      <c r="E611" s="12" t="n"/>
      <c r="F611" s="13" t="n"/>
      <c r="G611" s="14" t="n"/>
      <c r="H611" s="15">
        <f>IF($F611="","",ROUND($F611*$G611,2))</f>
        <v/>
      </c>
      <c r="I611" s="14" t="n"/>
      <c r="J611" s="15">
        <f>IF($F611="","",ROUND($H611*IF($I611="",1,$I611),2))</f>
        <v/>
      </c>
      <c r="K611" s="14" t="n"/>
      <c r="L611" s="15">
        <f>IF($F611="","",ROUND(($F611+$H611-$J611)*IF($K611="",1,$K611),2))</f>
        <v/>
      </c>
      <c r="M611">
        <f>IF(OR($A611="",$F611=""),"",IF(YEAR($A611)=Inicio!$C$6,ROUNDUP(MONTH($A611)/3,0),"Otro año"))</f>
        <v/>
      </c>
      <c r="N611">
        <f>IF(OR($A611="",$F611=""),"",IF(YEAR($A611)=Inicio!$C$6,MONTH($A611),""))</f>
        <v/>
      </c>
    </row>
    <row r="612">
      <c r="A612" s="11" t="n"/>
      <c r="B612" s="12" t="n"/>
      <c r="C612" s="12" t="n"/>
      <c r="D612" s="12" t="n"/>
      <c r="E612" s="12" t="n"/>
      <c r="F612" s="13" t="n"/>
      <c r="G612" s="14" t="n"/>
      <c r="H612" s="15">
        <f>IF($F612="","",ROUND($F612*$G612,2))</f>
        <v/>
      </c>
      <c r="I612" s="14" t="n"/>
      <c r="J612" s="15">
        <f>IF($F612="","",ROUND($H612*IF($I612="",1,$I612),2))</f>
        <v/>
      </c>
      <c r="K612" s="14" t="n"/>
      <c r="L612" s="15">
        <f>IF($F612="","",ROUND(($F612+$H612-$J612)*IF($K612="",1,$K612),2))</f>
        <v/>
      </c>
      <c r="M612">
        <f>IF(OR($A612="",$F612=""),"",IF(YEAR($A612)=Inicio!$C$6,ROUNDUP(MONTH($A612)/3,0),"Otro año"))</f>
        <v/>
      </c>
      <c r="N612">
        <f>IF(OR($A612="",$F612=""),"",IF(YEAR($A612)=Inicio!$C$6,MONTH($A612),""))</f>
        <v/>
      </c>
    </row>
    <row r="613">
      <c r="A613" s="11" t="n"/>
      <c r="B613" s="12" t="n"/>
      <c r="C613" s="12" t="n"/>
      <c r="D613" s="12" t="n"/>
      <c r="E613" s="12" t="n"/>
      <c r="F613" s="13" t="n"/>
      <c r="G613" s="14" t="n"/>
      <c r="H613" s="15">
        <f>IF($F613="","",ROUND($F613*$G613,2))</f>
        <v/>
      </c>
      <c r="I613" s="14" t="n"/>
      <c r="J613" s="15">
        <f>IF($F613="","",ROUND($H613*IF($I613="",1,$I613),2))</f>
        <v/>
      </c>
      <c r="K613" s="14" t="n"/>
      <c r="L613" s="15">
        <f>IF($F613="","",ROUND(($F613+$H613-$J613)*IF($K613="",1,$K613),2))</f>
        <v/>
      </c>
      <c r="M613">
        <f>IF(OR($A613="",$F613=""),"",IF(YEAR($A613)=Inicio!$C$6,ROUNDUP(MONTH($A613)/3,0),"Otro año"))</f>
        <v/>
      </c>
      <c r="N613">
        <f>IF(OR($A613="",$F613=""),"",IF(YEAR($A613)=Inicio!$C$6,MONTH($A613),""))</f>
        <v/>
      </c>
    </row>
    <row r="614">
      <c r="A614" s="11" t="n"/>
      <c r="B614" s="12" t="n"/>
      <c r="C614" s="12" t="n"/>
      <c r="D614" s="12" t="n"/>
      <c r="E614" s="12" t="n"/>
      <c r="F614" s="13" t="n"/>
      <c r="G614" s="14" t="n"/>
      <c r="H614" s="15">
        <f>IF($F614="","",ROUND($F614*$G614,2))</f>
        <v/>
      </c>
      <c r="I614" s="14" t="n"/>
      <c r="J614" s="15">
        <f>IF($F614="","",ROUND($H614*IF($I614="",1,$I614),2))</f>
        <v/>
      </c>
      <c r="K614" s="14" t="n"/>
      <c r="L614" s="15">
        <f>IF($F614="","",ROUND(($F614+$H614-$J614)*IF($K614="",1,$K614),2))</f>
        <v/>
      </c>
      <c r="M614">
        <f>IF(OR($A614="",$F614=""),"",IF(YEAR($A614)=Inicio!$C$6,ROUNDUP(MONTH($A614)/3,0),"Otro año"))</f>
        <v/>
      </c>
      <c r="N614">
        <f>IF(OR($A614="",$F614=""),"",IF(YEAR($A614)=Inicio!$C$6,MONTH($A614),""))</f>
        <v/>
      </c>
    </row>
    <row r="615">
      <c r="A615" s="11" t="n"/>
      <c r="B615" s="12" t="n"/>
      <c r="C615" s="12" t="n"/>
      <c r="D615" s="12" t="n"/>
      <c r="E615" s="12" t="n"/>
      <c r="F615" s="13" t="n"/>
      <c r="G615" s="14" t="n"/>
      <c r="H615" s="15">
        <f>IF($F615="","",ROUND($F615*$G615,2))</f>
        <v/>
      </c>
      <c r="I615" s="14" t="n"/>
      <c r="J615" s="15">
        <f>IF($F615="","",ROUND($H615*IF($I615="",1,$I615),2))</f>
        <v/>
      </c>
      <c r="K615" s="14" t="n"/>
      <c r="L615" s="15">
        <f>IF($F615="","",ROUND(($F615+$H615-$J615)*IF($K615="",1,$K615),2))</f>
        <v/>
      </c>
      <c r="M615">
        <f>IF(OR($A615="",$F615=""),"",IF(YEAR($A615)=Inicio!$C$6,ROUNDUP(MONTH($A615)/3,0),"Otro año"))</f>
        <v/>
      </c>
      <c r="N615">
        <f>IF(OR($A615="",$F615=""),"",IF(YEAR($A615)=Inicio!$C$6,MONTH($A615),""))</f>
        <v/>
      </c>
    </row>
    <row r="616">
      <c r="A616" s="11" t="n"/>
      <c r="B616" s="12" t="n"/>
      <c r="C616" s="12" t="n"/>
      <c r="D616" s="12" t="n"/>
      <c r="E616" s="12" t="n"/>
      <c r="F616" s="13" t="n"/>
      <c r="G616" s="14" t="n"/>
      <c r="H616" s="15">
        <f>IF($F616="","",ROUND($F616*$G616,2))</f>
        <v/>
      </c>
      <c r="I616" s="14" t="n"/>
      <c r="J616" s="15">
        <f>IF($F616="","",ROUND($H616*IF($I616="",1,$I616),2))</f>
        <v/>
      </c>
      <c r="K616" s="14" t="n"/>
      <c r="L616" s="15">
        <f>IF($F616="","",ROUND(($F616+$H616-$J616)*IF($K616="",1,$K616),2))</f>
        <v/>
      </c>
      <c r="M616">
        <f>IF(OR($A616="",$F616=""),"",IF(YEAR($A616)=Inicio!$C$6,ROUNDUP(MONTH($A616)/3,0),"Otro año"))</f>
        <v/>
      </c>
      <c r="N616">
        <f>IF(OR($A616="",$F616=""),"",IF(YEAR($A616)=Inicio!$C$6,MONTH($A616),""))</f>
        <v/>
      </c>
    </row>
    <row r="617">
      <c r="A617" s="11" t="n"/>
      <c r="B617" s="12" t="n"/>
      <c r="C617" s="12" t="n"/>
      <c r="D617" s="12" t="n"/>
      <c r="E617" s="12" t="n"/>
      <c r="F617" s="13" t="n"/>
      <c r="G617" s="14" t="n"/>
      <c r="H617" s="15">
        <f>IF($F617="","",ROUND($F617*$G617,2))</f>
        <v/>
      </c>
      <c r="I617" s="14" t="n"/>
      <c r="J617" s="15">
        <f>IF($F617="","",ROUND($H617*IF($I617="",1,$I617),2))</f>
        <v/>
      </c>
      <c r="K617" s="14" t="n"/>
      <c r="L617" s="15">
        <f>IF($F617="","",ROUND(($F617+$H617-$J617)*IF($K617="",1,$K617),2))</f>
        <v/>
      </c>
      <c r="M617">
        <f>IF(OR($A617="",$F617=""),"",IF(YEAR($A617)=Inicio!$C$6,ROUNDUP(MONTH($A617)/3,0),"Otro año"))</f>
        <v/>
      </c>
      <c r="N617">
        <f>IF(OR($A617="",$F617=""),"",IF(YEAR($A617)=Inicio!$C$6,MONTH($A617),""))</f>
        <v/>
      </c>
    </row>
    <row r="618">
      <c r="A618" s="11" t="n"/>
      <c r="B618" s="12" t="n"/>
      <c r="C618" s="12" t="n"/>
      <c r="D618" s="12" t="n"/>
      <c r="E618" s="12" t="n"/>
      <c r="F618" s="13" t="n"/>
      <c r="G618" s="14" t="n"/>
      <c r="H618" s="15">
        <f>IF($F618="","",ROUND($F618*$G618,2))</f>
        <v/>
      </c>
      <c r="I618" s="14" t="n"/>
      <c r="J618" s="15">
        <f>IF($F618="","",ROUND($H618*IF($I618="",1,$I618),2))</f>
        <v/>
      </c>
      <c r="K618" s="14" t="n"/>
      <c r="L618" s="15">
        <f>IF($F618="","",ROUND(($F618+$H618-$J618)*IF($K618="",1,$K618),2))</f>
        <v/>
      </c>
      <c r="M618">
        <f>IF(OR($A618="",$F618=""),"",IF(YEAR($A618)=Inicio!$C$6,ROUNDUP(MONTH($A618)/3,0),"Otro año"))</f>
        <v/>
      </c>
      <c r="N618">
        <f>IF(OR($A618="",$F618=""),"",IF(YEAR($A618)=Inicio!$C$6,MONTH($A618),""))</f>
        <v/>
      </c>
    </row>
    <row r="619">
      <c r="A619" s="11" t="n"/>
      <c r="B619" s="12" t="n"/>
      <c r="C619" s="12" t="n"/>
      <c r="D619" s="12" t="n"/>
      <c r="E619" s="12" t="n"/>
      <c r="F619" s="13" t="n"/>
      <c r="G619" s="14" t="n"/>
      <c r="H619" s="15">
        <f>IF($F619="","",ROUND($F619*$G619,2))</f>
        <v/>
      </c>
      <c r="I619" s="14" t="n"/>
      <c r="J619" s="15">
        <f>IF($F619="","",ROUND($H619*IF($I619="",1,$I619),2))</f>
        <v/>
      </c>
      <c r="K619" s="14" t="n"/>
      <c r="L619" s="15">
        <f>IF($F619="","",ROUND(($F619+$H619-$J619)*IF($K619="",1,$K619),2))</f>
        <v/>
      </c>
      <c r="M619">
        <f>IF(OR($A619="",$F619=""),"",IF(YEAR($A619)=Inicio!$C$6,ROUNDUP(MONTH($A619)/3,0),"Otro año"))</f>
        <v/>
      </c>
      <c r="N619">
        <f>IF(OR($A619="",$F619=""),"",IF(YEAR($A619)=Inicio!$C$6,MONTH($A619),""))</f>
        <v/>
      </c>
    </row>
    <row r="620">
      <c r="A620" s="11" t="n"/>
      <c r="B620" s="12" t="n"/>
      <c r="C620" s="12" t="n"/>
      <c r="D620" s="12" t="n"/>
      <c r="E620" s="12" t="n"/>
      <c r="F620" s="13" t="n"/>
      <c r="G620" s="14" t="n"/>
      <c r="H620" s="15">
        <f>IF($F620="","",ROUND($F620*$G620,2))</f>
        <v/>
      </c>
      <c r="I620" s="14" t="n"/>
      <c r="J620" s="15">
        <f>IF($F620="","",ROUND($H620*IF($I620="",1,$I620),2))</f>
        <v/>
      </c>
      <c r="K620" s="14" t="n"/>
      <c r="L620" s="15">
        <f>IF($F620="","",ROUND(($F620+$H620-$J620)*IF($K620="",1,$K620),2))</f>
        <v/>
      </c>
      <c r="M620">
        <f>IF(OR($A620="",$F620=""),"",IF(YEAR($A620)=Inicio!$C$6,ROUNDUP(MONTH($A620)/3,0),"Otro año"))</f>
        <v/>
      </c>
      <c r="N620">
        <f>IF(OR($A620="",$F620=""),"",IF(YEAR($A620)=Inicio!$C$6,MONTH($A620),""))</f>
        <v/>
      </c>
    </row>
    <row r="621">
      <c r="A621" s="11" t="n"/>
      <c r="B621" s="12" t="n"/>
      <c r="C621" s="12" t="n"/>
      <c r="D621" s="12" t="n"/>
      <c r="E621" s="12" t="n"/>
      <c r="F621" s="13" t="n"/>
      <c r="G621" s="14" t="n"/>
      <c r="H621" s="15">
        <f>IF($F621="","",ROUND($F621*$G621,2))</f>
        <v/>
      </c>
      <c r="I621" s="14" t="n"/>
      <c r="J621" s="15">
        <f>IF($F621="","",ROUND($H621*IF($I621="",1,$I621),2))</f>
        <v/>
      </c>
      <c r="K621" s="14" t="n"/>
      <c r="L621" s="15">
        <f>IF($F621="","",ROUND(($F621+$H621-$J621)*IF($K621="",1,$K621),2))</f>
        <v/>
      </c>
      <c r="M621">
        <f>IF(OR($A621="",$F621=""),"",IF(YEAR($A621)=Inicio!$C$6,ROUNDUP(MONTH($A621)/3,0),"Otro año"))</f>
        <v/>
      </c>
      <c r="N621">
        <f>IF(OR($A621="",$F621=""),"",IF(YEAR($A621)=Inicio!$C$6,MONTH($A621),""))</f>
        <v/>
      </c>
    </row>
    <row r="622">
      <c r="A622" s="11" t="n"/>
      <c r="B622" s="12" t="n"/>
      <c r="C622" s="12" t="n"/>
      <c r="D622" s="12" t="n"/>
      <c r="E622" s="12" t="n"/>
      <c r="F622" s="13" t="n"/>
      <c r="G622" s="14" t="n"/>
      <c r="H622" s="15">
        <f>IF($F622="","",ROUND($F622*$G622,2))</f>
        <v/>
      </c>
      <c r="I622" s="14" t="n"/>
      <c r="J622" s="15">
        <f>IF($F622="","",ROUND($H622*IF($I622="",1,$I622),2))</f>
        <v/>
      </c>
      <c r="K622" s="14" t="n"/>
      <c r="L622" s="15">
        <f>IF($F622="","",ROUND(($F622+$H622-$J622)*IF($K622="",1,$K622),2))</f>
        <v/>
      </c>
      <c r="M622">
        <f>IF(OR($A622="",$F622=""),"",IF(YEAR($A622)=Inicio!$C$6,ROUNDUP(MONTH($A622)/3,0),"Otro año"))</f>
        <v/>
      </c>
      <c r="N622">
        <f>IF(OR($A622="",$F622=""),"",IF(YEAR($A622)=Inicio!$C$6,MONTH($A622),""))</f>
        <v/>
      </c>
    </row>
    <row r="623">
      <c r="A623" s="11" t="n"/>
      <c r="B623" s="12" t="n"/>
      <c r="C623" s="12" t="n"/>
      <c r="D623" s="12" t="n"/>
      <c r="E623" s="12" t="n"/>
      <c r="F623" s="13" t="n"/>
      <c r="G623" s="14" t="n"/>
      <c r="H623" s="15">
        <f>IF($F623="","",ROUND($F623*$G623,2))</f>
        <v/>
      </c>
      <c r="I623" s="14" t="n"/>
      <c r="J623" s="15">
        <f>IF($F623="","",ROUND($H623*IF($I623="",1,$I623),2))</f>
        <v/>
      </c>
      <c r="K623" s="14" t="n"/>
      <c r="L623" s="15">
        <f>IF($F623="","",ROUND(($F623+$H623-$J623)*IF($K623="",1,$K623),2))</f>
        <v/>
      </c>
      <c r="M623">
        <f>IF(OR($A623="",$F623=""),"",IF(YEAR($A623)=Inicio!$C$6,ROUNDUP(MONTH($A623)/3,0),"Otro año"))</f>
        <v/>
      </c>
      <c r="N623">
        <f>IF(OR($A623="",$F623=""),"",IF(YEAR($A623)=Inicio!$C$6,MONTH($A623),""))</f>
        <v/>
      </c>
    </row>
    <row r="624">
      <c r="A624" s="11" t="n"/>
      <c r="B624" s="12" t="n"/>
      <c r="C624" s="12" t="n"/>
      <c r="D624" s="12" t="n"/>
      <c r="E624" s="12" t="n"/>
      <c r="F624" s="13" t="n"/>
      <c r="G624" s="14" t="n"/>
      <c r="H624" s="15">
        <f>IF($F624="","",ROUND($F624*$G624,2))</f>
        <v/>
      </c>
      <c r="I624" s="14" t="n"/>
      <c r="J624" s="15">
        <f>IF($F624="","",ROUND($H624*IF($I624="",1,$I624),2))</f>
        <v/>
      </c>
      <c r="K624" s="14" t="n"/>
      <c r="L624" s="15">
        <f>IF($F624="","",ROUND(($F624+$H624-$J624)*IF($K624="",1,$K624),2))</f>
        <v/>
      </c>
      <c r="M624">
        <f>IF(OR($A624="",$F624=""),"",IF(YEAR($A624)=Inicio!$C$6,ROUNDUP(MONTH($A624)/3,0),"Otro año"))</f>
        <v/>
      </c>
      <c r="N624">
        <f>IF(OR($A624="",$F624=""),"",IF(YEAR($A624)=Inicio!$C$6,MONTH($A624),""))</f>
        <v/>
      </c>
    </row>
    <row r="625">
      <c r="A625" s="11" t="n"/>
      <c r="B625" s="12" t="n"/>
      <c r="C625" s="12" t="n"/>
      <c r="D625" s="12" t="n"/>
      <c r="E625" s="12" t="n"/>
      <c r="F625" s="13" t="n"/>
      <c r="G625" s="14" t="n"/>
      <c r="H625" s="15">
        <f>IF($F625="","",ROUND($F625*$G625,2))</f>
        <v/>
      </c>
      <c r="I625" s="14" t="n"/>
      <c r="J625" s="15">
        <f>IF($F625="","",ROUND($H625*IF($I625="",1,$I625),2))</f>
        <v/>
      </c>
      <c r="K625" s="14" t="n"/>
      <c r="L625" s="15">
        <f>IF($F625="","",ROUND(($F625+$H625-$J625)*IF($K625="",1,$K625),2))</f>
        <v/>
      </c>
      <c r="M625">
        <f>IF(OR($A625="",$F625=""),"",IF(YEAR($A625)=Inicio!$C$6,ROUNDUP(MONTH($A625)/3,0),"Otro año"))</f>
        <v/>
      </c>
      <c r="N625">
        <f>IF(OR($A625="",$F625=""),"",IF(YEAR($A625)=Inicio!$C$6,MONTH($A625),""))</f>
        <v/>
      </c>
    </row>
    <row r="626">
      <c r="A626" s="11" t="n"/>
      <c r="B626" s="12" t="n"/>
      <c r="C626" s="12" t="n"/>
      <c r="D626" s="12" t="n"/>
      <c r="E626" s="12" t="n"/>
      <c r="F626" s="13" t="n"/>
      <c r="G626" s="14" t="n"/>
      <c r="H626" s="15">
        <f>IF($F626="","",ROUND($F626*$G626,2))</f>
        <v/>
      </c>
      <c r="I626" s="14" t="n"/>
      <c r="J626" s="15">
        <f>IF($F626="","",ROUND($H626*IF($I626="",1,$I626),2))</f>
        <v/>
      </c>
      <c r="K626" s="14" t="n"/>
      <c r="L626" s="15">
        <f>IF($F626="","",ROUND(($F626+$H626-$J626)*IF($K626="",1,$K626),2))</f>
        <v/>
      </c>
      <c r="M626">
        <f>IF(OR($A626="",$F626=""),"",IF(YEAR($A626)=Inicio!$C$6,ROUNDUP(MONTH($A626)/3,0),"Otro año"))</f>
        <v/>
      </c>
      <c r="N626">
        <f>IF(OR($A626="",$F626=""),"",IF(YEAR($A626)=Inicio!$C$6,MONTH($A626),""))</f>
        <v/>
      </c>
    </row>
    <row r="627">
      <c r="A627" s="11" t="n"/>
      <c r="B627" s="12" t="n"/>
      <c r="C627" s="12" t="n"/>
      <c r="D627" s="12" t="n"/>
      <c r="E627" s="12" t="n"/>
      <c r="F627" s="13" t="n"/>
      <c r="G627" s="14" t="n"/>
      <c r="H627" s="15">
        <f>IF($F627="","",ROUND($F627*$G627,2))</f>
        <v/>
      </c>
      <c r="I627" s="14" t="n"/>
      <c r="J627" s="15">
        <f>IF($F627="","",ROUND($H627*IF($I627="",1,$I627),2))</f>
        <v/>
      </c>
      <c r="K627" s="14" t="n"/>
      <c r="L627" s="15">
        <f>IF($F627="","",ROUND(($F627+$H627-$J627)*IF($K627="",1,$K627),2))</f>
        <v/>
      </c>
      <c r="M627">
        <f>IF(OR($A627="",$F627=""),"",IF(YEAR($A627)=Inicio!$C$6,ROUNDUP(MONTH($A627)/3,0),"Otro año"))</f>
        <v/>
      </c>
      <c r="N627">
        <f>IF(OR($A627="",$F627=""),"",IF(YEAR($A627)=Inicio!$C$6,MONTH($A627),""))</f>
        <v/>
      </c>
    </row>
    <row r="628">
      <c r="A628" s="11" t="n"/>
      <c r="B628" s="12" t="n"/>
      <c r="C628" s="12" t="n"/>
      <c r="D628" s="12" t="n"/>
      <c r="E628" s="12" t="n"/>
      <c r="F628" s="13" t="n"/>
      <c r="G628" s="14" t="n"/>
      <c r="H628" s="15">
        <f>IF($F628="","",ROUND($F628*$G628,2))</f>
        <v/>
      </c>
      <c r="I628" s="14" t="n"/>
      <c r="J628" s="15">
        <f>IF($F628="","",ROUND($H628*IF($I628="",1,$I628),2))</f>
        <v/>
      </c>
      <c r="K628" s="14" t="n"/>
      <c r="L628" s="15">
        <f>IF($F628="","",ROUND(($F628+$H628-$J628)*IF($K628="",1,$K628),2))</f>
        <v/>
      </c>
      <c r="M628">
        <f>IF(OR($A628="",$F628=""),"",IF(YEAR($A628)=Inicio!$C$6,ROUNDUP(MONTH($A628)/3,0),"Otro año"))</f>
        <v/>
      </c>
      <c r="N628">
        <f>IF(OR($A628="",$F628=""),"",IF(YEAR($A628)=Inicio!$C$6,MONTH($A628),""))</f>
        <v/>
      </c>
    </row>
    <row r="629">
      <c r="A629" s="11" t="n"/>
      <c r="B629" s="12" t="n"/>
      <c r="C629" s="12" t="n"/>
      <c r="D629" s="12" t="n"/>
      <c r="E629" s="12" t="n"/>
      <c r="F629" s="13" t="n"/>
      <c r="G629" s="14" t="n"/>
      <c r="H629" s="15">
        <f>IF($F629="","",ROUND($F629*$G629,2))</f>
        <v/>
      </c>
      <c r="I629" s="14" t="n"/>
      <c r="J629" s="15">
        <f>IF($F629="","",ROUND($H629*IF($I629="",1,$I629),2))</f>
        <v/>
      </c>
      <c r="K629" s="14" t="n"/>
      <c r="L629" s="15">
        <f>IF($F629="","",ROUND(($F629+$H629-$J629)*IF($K629="",1,$K629),2))</f>
        <v/>
      </c>
      <c r="M629">
        <f>IF(OR($A629="",$F629=""),"",IF(YEAR($A629)=Inicio!$C$6,ROUNDUP(MONTH($A629)/3,0),"Otro año"))</f>
        <v/>
      </c>
      <c r="N629">
        <f>IF(OR($A629="",$F629=""),"",IF(YEAR($A629)=Inicio!$C$6,MONTH($A629),""))</f>
        <v/>
      </c>
    </row>
    <row r="630">
      <c r="A630" s="11" t="n"/>
      <c r="B630" s="12" t="n"/>
      <c r="C630" s="12" t="n"/>
      <c r="D630" s="12" t="n"/>
      <c r="E630" s="12" t="n"/>
      <c r="F630" s="13" t="n"/>
      <c r="G630" s="14" t="n"/>
      <c r="H630" s="15">
        <f>IF($F630="","",ROUND($F630*$G630,2))</f>
        <v/>
      </c>
      <c r="I630" s="14" t="n"/>
      <c r="J630" s="15">
        <f>IF($F630="","",ROUND($H630*IF($I630="",1,$I630),2))</f>
        <v/>
      </c>
      <c r="K630" s="14" t="n"/>
      <c r="L630" s="15">
        <f>IF($F630="","",ROUND(($F630+$H630-$J630)*IF($K630="",1,$K630),2))</f>
        <v/>
      </c>
      <c r="M630">
        <f>IF(OR($A630="",$F630=""),"",IF(YEAR($A630)=Inicio!$C$6,ROUNDUP(MONTH($A630)/3,0),"Otro año"))</f>
        <v/>
      </c>
      <c r="N630">
        <f>IF(OR($A630="",$F630=""),"",IF(YEAR($A630)=Inicio!$C$6,MONTH($A630),""))</f>
        <v/>
      </c>
    </row>
    <row r="631">
      <c r="A631" s="11" t="n"/>
      <c r="B631" s="12" t="n"/>
      <c r="C631" s="12" t="n"/>
      <c r="D631" s="12" t="n"/>
      <c r="E631" s="12" t="n"/>
      <c r="F631" s="13" t="n"/>
      <c r="G631" s="14" t="n"/>
      <c r="H631" s="15">
        <f>IF($F631="","",ROUND($F631*$G631,2))</f>
        <v/>
      </c>
      <c r="I631" s="14" t="n"/>
      <c r="J631" s="15">
        <f>IF($F631="","",ROUND($H631*IF($I631="",1,$I631),2))</f>
        <v/>
      </c>
      <c r="K631" s="14" t="n"/>
      <c r="L631" s="15">
        <f>IF($F631="","",ROUND(($F631+$H631-$J631)*IF($K631="",1,$K631),2))</f>
        <v/>
      </c>
      <c r="M631">
        <f>IF(OR($A631="",$F631=""),"",IF(YEAR($A631)=Inicio!$C$6,ROUNDUP(MONTH($A631)/3,0),"Otro año"))</f>
        <v/>
      </c>
      <c r="N631">
        <f>IF(OR($A631="",$F631=""),"",IF(YEAR($A631)=Inicio!$C$6,MONTH($A631),""))</f>
        <v/>
      </c>
    </row>
    <row r="632">
      <c r="A632" s="11" t="n"/>
      <c r="B632" s="12" t="n"/>
      <c r="C632" s="12" t="n"/>
      <c r="D632" s="12" t="n"/>
      <c r="E632" s="12" t="n"/>
      <c r="F632" s="13" t="n"/>
      <c r="G632" s="14" t="n"/>
      <c r="H632" s="15">
        <f>IF($F632="","",ROUND($F632*$G632,2))</f>
        <v/>
      </c>
      <c r="I632" s="14" t="n"/>
      <c r="J632" s="15">
        <f>IF($F632="","",ROUND($H632*IF($I632="",1,$I632),2))</f>
        <v/>
      </c>
      <c r="K632" s="14" t="n"/>
      <c r="L632" s="15">
        <f>IF($F632="","",ROUND(($F632+$H632-$J632)*IF($K632="",1,$K632),2))</f>
        <v/>
      </c>
      <c r="M632">
        <f>IF(OR($A632="",$F632=""),"",IF(YEAR($A632)=Inicio!$C$6,ROUNDUP(MONTH($A632)/3,0),"Otro año"))</f>
        <v/>
      </c>
      <c r="N632">
        <f>IF(OR($A632="",$F632=""),"",IF(YEAR($A632)=Inicio!$C$6,MONTH($A632),""))</f>
        <v/>
      </c>
    </row>
    <row r="633">
      <c r="A633" s="11" t="n"/>
      <c r="B633" s="12" t="n"/>
      <c r="C633" s="12" t="n"/>
      <c r="D633" s="12" t="n"/>
      <c r="E633" s="12" t="n"/>
      <c r="F633" s="13" t="n"/>
      <c r="G633" s="14" t="n"/>
      <c r="H633" s="15">
        <f>IF($F633="","",ROUND($F633*$G633,2))</f>
        <v/>
      </c>
      <c r="I633" s="14" t="n"/>
      <c r="J633" s="15">
        <f>IF($F633="","",ROUND($H633*IF($I633="",1,$I633),2))</f>
        <v/>
      </c>
      <c r="K633" s="14" t="n"/>
      <c r="L633" s="15">
        <f>IF($F633="","",ROUND(($F633+$H633-$J633)*IF($K633="",1,$K633),2))</f>
        <v/>
      </c>
      <c r="M633">
        <f>IF(OR($A633="",$F633=""),"",IF(YEAR($A633)=Inicio!$C$6,ROUNDUP(MONTH($A633)/3,0),"Otro año"))</f>
        <v/>
      </c>
      <c r="N633">
        <f>IF(OR($A633="",$F633=""),"",IF(YEAR($A633)=Inicio!$C$6,MONTH($A633),""))</f>
        <v/>
      </c>
    </row>
    <row r="634">
      <c r="A634" s="11" t="n"/>
      <c r="B634" s="12" t="n"/>
      <c r="C634" s="12" t="n"/>
      <c r="D634" s="12" t="n"/>
      <c r="E634" s="12" t="n"/>
      <c r="F634" s="13" t="n"/>
      <c r="G634" s="14" t="n"/>
      <c r="H634" s="15">
        <f>IF($F634="","",ROUND($F634*$G634,2))</f>
        <v/>
      </c>
      <c r="I634" s="14" t="n"/>
      <c r="J634" s="15">
        <f>IF($F634="","",ROUND($H634*IF($I634="",1,$I634),2))</f>
        <v/>
      </c>
      <c r="K634" s="14" t="n"/>
      <c r="L634" s="15">
        <f>IF($F634="","",ROUND(($F634+$H634-$J634)*IF($K634="",1,$K634),2))</f>
        <v/>
      </c>
      <c r="M634">
        <f>IF(OR($A634="",$F634=""),"",IF(YEAR($A634)=Inicio!$C$6,ROUNDUP(MONTH($A634)/3,0),"Otro año"))</f>
        <v/>
      </c>
      <c r="N634">
        <f>IF(OR($A634="",$F634=""),"",IF(YEAR($A634)=Inicio!$C$6,MONTH($A634),""))</f>
        <v/>
      </c>
    </row>
    <row r="635">
      <c r="A635" s="11" t="n"/>
      <c r="B635" s="12" t="n"/>
      <c r="C635" s="12" t="n"/>
      <c r="D635" s="12" t="n"/>
      <c r="E635" s="12" t="n"/>
      <c r="F635" s="13" t="n"/>
      <c r="G635" s="14" t="n"/>
      <c r="H635" s="15">
        <f>IF($F635="","",ROUND($F635*$G635,2))</f>
        <v/>
      </c>
      <c r="I635" s="14" t="n"/>
      <c r="J635" s="15">
        <f>IF($F635="","",ROUND($H635*IF($I635="",1,$I635),2))</f>
        <v/>
      </c>
      <c r="K635" s="14" t="n"/>
      <c r="L635" s="15">
        <f>IF($F635="","",ROUND(($F635+$H635-$J635)*IF($K635="",1,$K635),2))</f>
        <v/>
      </c>
      <c r="M635">
        <f>IF(OR($A635="",$F635=""),"",IF(YEAR($A635)=Inicio!$C$6,ROUNDUP(MONTH($A635)/3,0),"Otro año"))</f>
        <v/>
      </c>
      <c r="N635">
        <f>IF(OR($A635="",$F635=""),"",IF(YEAR($A635)=Inicio!$C$6,MONTH($A635),""))</f>
        <v/>
      </c>
    </row>
    <row r="636">
      <c r="A636" s="11" t="n"/>
      <c r="B636" s="12" t="n"/>
      <c r="C636" s="12" t="n"/>
      <c r="D636" s="12" t="n"/>
      <c r="E636" s="12" t="n"/>
      <c r="F636" s="13" t="n"/>
      <c r="G636" s="14" t="n"/>
      <c r="H636" s="15">
        <f>IF($F636="","",ROUND($F636*$G636,2))</f>
        <v/>
      </c>
      <c r="I636" s="14" t="n"/>
      <c r="J636" s="15">
        <f>IF($F636="","",ROUND($H636*IF($I636="",1,$I636),2))</f>
        <v/>
      </c>
      <c r="K636" s="14" t="n"/>
      <c r="L636" s="15">
        <f>IF($F636="","",ROUND(($F636+$H636-$J636)*IF($K636="",1,$K636),2))</f>
        <v/>
      </c>
      <c r="M636">
        <f>IF(OR($A636="",$F636=""),"",IF(YEAR($A636)=Inicio!$C$6,ROUNDUP(MONTH($A636)/3,0),"Otro año"))</f>
        <v/>
      </c>
      <c r="N636">
        <f>IF(OR($A636="",$F636=""),"",IF(YEAR($A636)=Inicio!$C$6,MONTH($A636),""))</f>
        <v/>
      </c>
    </row>
    <row r="637">
      <c r="A637" s="11" t="n"/>
      <c r="B637" s="12" t="n"/>
      <c r="C637" s="12" t="n"/>
      <c r="D637" s="12" t="n"/>
      <c r="E637" s="12" t="n"/>
      <c r="F637" s="13" t="n"/>
      <c r="G637" s="14" t="n"/>
      <c r="H637" s="15">
        <f>IF($F637="","",ROUND($F637*$G637,2))</f>
        <v/>
      </c>
      <c r="I637" s="14" t="n"/>
      <c r="J637" s="15">
        <f>IF($F637="","",ROUND($H637*IF($I637="",1,$I637),2))</f>
        <v/>
      </c>
      <c r="K637" s="14" t="n"/>
      <c r="L637" s="15">
        <f>IF($F637="","",ROUND(($F637+$H637-$J637)*IF($K637="",1,$K637),2))</f>
        <v/>
      </c>
      <c r="M637">
        <f>IF(OR($A637="",$F637=""),"",IF(YEAR($A637)=Inicio!$C$6,ROUNDUP(MONTH($A637)/3,0),"Otro año"))</f>
        <v/>
      </c>
      <c r="N637">
        <f>IF(OR($A637="",$F637=""),"",IF(YEAR($A637)=Inicio!$C$6,MONTH($A637),""))</f>
        <v/>
      </c>
    </row>
    <row r="638">
      <c r="A638" s="11" t="n"/>
      <c r="B638" s="12" t="n"/>
      <c r="C638" s="12" t="n"/>
      <c r="D638" s="12" t="n"/>
      <c r="E638" s="12" t="n"/>
      <c r="F638" s="13" t="n"/>
      <c r="G638" s="14" t="n"/>
      <c r="H638" s="15">
        <f>IF($F638="","",ROUND($F638*$G638,2))</f>
        <v/>
      </c>
      <c r="I638" s="14" t="n"/>
      <c r="J638" s="15">
        <f>IF($F638="","",ROUND($H638*IF($I638="",1,$I638),2))</f>
        <v/>
      </c>
      <c r="K638" s="14" t="n"/>
      <c r="L638" s="15">
        <f>IF($F638="","",ROUND(($F638+$H638-$J638)*IF($K638="",1,$K638),2))</f>
        <v/>
      </c>
      <c r="M638">
        <f>IF(OR($A638="",$F638=""),"",IF(YEAR($A638)=Inicio!$C$6,ROUNDUP(MONTH($A638)/3,0),"Otro año"))</f>
        <v/>
      </c>
      <c r="N638">
        <f>IF(OR($A638="",$F638=""),"",IF(YEAR($A638)=Inicio!$C$6,MONTH($A638),""))</f>
        <v/>
      </c>
    </row>
    <row r="639">
      <c r="A639" s="11" t="n"/>
      <c r="B639" s="12" t="n"/>
      <c r="C639" s="12" t="n"/>
      <c r="D639" s="12" t="n"/>
      <c r="E639" s="12" t="n"/>
      <c r="F639" s="13" t="n"/>
      <c r="G639" s="14" t="n"/>
      <c r="H639" s="15">
        <f>IF($F639="","",ROUND($F639*$G639,2))</f>
        <v/>
      </c>
      <c r="I639" s="14" t="n"/>
      <c r="J639" s="15">
        <f>IF($F639="","",ROUND($H639*IF($I639="",1,$I639),2))</f>
        <v/>
      </c>
      <c r="K639" s="14" t="n"/>
      <c r="L639" s="15">
        <f>IF($F639="","",ROUND(($F639+$H639-$J639)*IF($K639="",1,$K639),2))</f>
        <v/>
      </c>
      <c r="M639">
        <f>IF(OR($A639="",$F639=""),"",IF(YEAR($A639)=Inicio!$C$6,ROUNDUP(MONTH($A639)/3,0),"Otro año"))</f>
        <v/>
      </c>
      <c r="N639">
        <f>IF(OR($A639="",$F639=""),"",IF(YEAR($A639)=Inicio!$C$6,MONTH($A639),""))</f>
        <v/>
      </c>
    </row>
    <row r="640">
      <c r="A640" s="11" t="n"/>
      <c r="B640" s="12" t="n"/>
      <c r="C640" s="12" t="n"/>
      <c r="D640" s="12" t="n"/>
      <c r="E640" s="12" t="n"/>
      <c r="F640" s="13" t="n"/>
      <c r="G640" s="14" t="n"/>
      <c r="H640" s="15">
        <f>IF($F640="","",ROUND($F640*$G640,2))</f>
        <v/>
      </c>
      <c r="I640" s="14" t="n"/>
      <c r="J640" s="15">
        <f>IF($F640="","",ROUND($H640*IF($I640="",1,$I640),2))</f>
        <v/>
      </c>
      <c r="K640" s="14" t="n"/>
      <c r="L640" s="15">
        <f>IF($F640="","",ROUND(($F640+$H640-$J640)*IF($K640="",1,$K640),2))</f>
        <v/>
      </c>
      <c r="M640">
        <f>IF(OR($A640="",$F640=""),"",IF(YEAR($A640)=Inicio!$C$6,ROUNDUP(MONTH($A640)/3,0),"Otro año"))</f>
        <v/>
      </c>
      <c r="N640">
        <f>IF(OR($A640="",$F640=""),"",IF(YEAR($A640)=Inicio!$C$6,MONTH($A640),""))</f>
        <v/>
      </c>
    </row>
    <row r="641">
      <c r="A641" s="11" t="n"/>
      <c r="B641" s="12" t="n"/>
      <c r="C641" s="12" t="n"/>
      <c r="D641" s="12" t="n"/>
      <c r="E641" s="12" t="n"/>
      <c r="F641" s="13" t="n"/>
      <c r="G641" s="14" t="n"/>
      <c r="H641" s="15">
        <f>IF($F641="","",ROUND($F641*$G641,2))</f>
        <v/>
      </c>
      <c r="I641" s="14" t="n"/>
      <c r="J641" s="15">
        <f>IF($F641="","",ROUND($H641*IF($I641="",1,$I641),2))</f>
        <v/>
      </c>
      <c r="K641" s="14" t="n"/>
      <c r="L641" s="15">
        <f>IF($F641="","",ROUND(($F641+$H641-$J641)*IF($K641="",1,$K641),2))</f>
        <v/>
      </c>
      <c r="M641">
        <f>IF(OR($A641="",$F641=""),"",IF(YEAR($A641)=Inicio!$C$6,ROUNDUP(MONTH($A641)/3,0),"Otro año"))</f>
        <v/>
      </c>
      <c r="N641">
        <f>IF(OR($A641="",$F641=""),"",IF(YEAR($A641)=Inicio!$C$6,MONTH($A641),""))</f>
        <v/>
      </c>
    </row>
    <row r="642">
      <c r="A642" s="11" t="n"/>
      <c r="B642" s="12" t="n"/>
      <c r="C642" s="12" t="n"/>
      <c r="D642" s="12" t="n"/>
      <c r="E642" s="12" t="n"/>
      <c r="F642" s="13" t="n"/>
      <c r="G642" s="14" t="n"/>
      <c r="H642" s="15">
        <f>IF($F642="","",ROUND($F642*$G642,2))</f>
        <v/>
      </c>
      <c r="I642" s="14" t="n"/>
      <c r="J642" s="15">
        <f>IF($F642="","",ROUND($H642*IF($I642="",1,$I642),2))</f>
        <v/>
      </c>
      <c r="K642" s="14" t="n"/>
      <c r="L642" s="15">
        <f>IF($F642="","",ROUND(($F642+$H642-$J642)*IF($K642="",1,$K642),2))</f>
        <v/>
      </c>
      <c r="M642">
        <f>IF(OR($A642="",$F642=""),"",IF(YEAR($A642)=Inicio!$C$6,ROUNDUP(MONTH($A642)/3,0),"Otro año"))</f>
        <v/>
      </c>
      <c r="N642">
        <f>IF(OR($A642="",$F642=""),"",IF(YEAR($A642)=Inicio!$C$6,MONTH($A642),""))</f>
        <v/>
      </c>
    </row>
    <row r="643">
      <c r="A643" s="11" t="n"/>
      <c r="B643" s="12" t="n"/>
      <c r="C643" s="12" t="n"/>
      <c r="D643" s="12" t="n"/>
      <c r="E643" s="12" t="n"/>
      <c r="F643" s="13" t="n"/>
      <c r="G643" s="14" t="n"/>
      <c r="H643" s="15">
        <f>IF($F643="","",ROUND($F643*$G643,2))</f>
        <v/>
      </c>
      <c r="I643" s="14" t="n"/>
      <c r="J643" s="15">
        <f>IF($F643="","",ROUND($H643*IF($I643="",1,$I643),2))</f>
        <v/>
      </c>
      <c r="K643" s="14" t="n"/>
      <c r="L643" s="15">
        <f>IF($F643="","",ROUND(($F643+$H643-$J643)*IF($K643="",1,$K643),2))</f>
        <v/>
      </c>
      <c r="M643">
        <f>IF(OR($A643="",$F643=""),"",IF(YEAR($A643)=Inicio!$C$6,ROUNDUP(MONTH($A643)/3,0),"Otro año"))</f>
        <v/>
      </c>
      <c r="N643">
        <f>IF(OR($A643="",$F643=""),"",IF(YEAR($A643)=Inicio!$C$6,MONTH($A643),""))</f>
        <v/>
      </c>
    </row>
    <row r="644">
      <c r="A644" s="11" t="n"/>
      <c r="B644" s="12" t="n"/>
      <c r="C644" s="12" t="n"/>
      <c r="D644" s="12" t="n"/>
      <c r="E644" s="12" t="n"/>
      <c r="F644" s="13" t="n"/>
      <c r="G644" s="14" t="n"/>
      <c r="H644" s="15">
        <f>IF($F644="","",ROUND($F644*$G644,2))</f>
        <v/>
      </c>
      <c r="I644" s="14" t="n"/>
      <c r="J644" s="15">
        <f>IF($F644="","",ROUND($H644*IF($I644="",1,$I644),2))</f>
        <v/>
      </c>
      <c r="K644" s="14" t="n"/>
      <c r="L644" s="15">
        <f>IF($F644="","",ROUND(($F644+$H644-$J644)*IF($K644="",1,$K644),2))</f>
        <v/>
      </c>
      <c r="M644">
        <f>IF(OR($A644="",$F644=""),"",IF(YEAR($A644)=Inicio!$C$6,ROUNDUP(MONTH($A644)/3,0),"Otro año"))</f>
        <v/>
      </c>
      <c r="N644">
        <f>IF(OR($A644="",$F644=""),"",IF(YEAR($A644)=Inicio!$C$6,MONTH($A644),""))</f>
        <v/>
      </c>
    </row>
    <row r="645">
      <c r="A645" s="11" t="n"/>
      <c r="B645" s="12" t="n"/>
      <c r="C645" s="12" t="n"/>
      <c r="D645" s="12" t="n"/>
      <c r="E645" s="12" t="n"/>
      <c r="F645" s="13" t="n"/>
      <c r="G645" s="14" t="n"/>
      <c r="H645" s="15">
        <f>IF($F645="","",ROUND($F645*$G645,2))</f>
        <v/>
      </c>
      <c r="I645" s="14" t="n"/>
      <c r="J645" s="15">
        <f>IF($F645="","",ROUND($H645*IF($I645="",1,$I645),2))</f>
        <v/>
      </c>
      <c r="K645" s="14" t="n"/>
      <c r="L645" s="15">
        <f>IF($F645="","",ROUND(($F645+$H645-$J645)*IF($K645="",1,$K645),2))</f>
        <v/>
      </c>
      <c r="M645">
        <f>IF(OR($A645="",$F645=""),"",IF(YEAR($A645)=Inicio!$C$6,ROUNDUP(MONTH($A645)/3,0),"Otro año"))</f>
        <v/>
      </c>
      <c r="N645">
        <f>IF(OR($A645="",$F645=""),"",IF(YEAR($A645)=Inicio!$C$6,MONTH($A645),""))</f>
        <v/>
      </c>
    </row>
    <row r="646">
      <c r="A646" s="11" t="n"/>
      <c r="B646" s="12" t="n"/>
      <c r="C646" s="12" t="n"/>
      <c r="D646" s="12" t="n"/>
      <c r="E646" s="12" t="n"/>
      <c r="F646" s="13" t="n"/>
      <c r="G646" s="14" t="n"/>
      <c r="H646" s="15">
        <f>IF($F646="","",ROUND($F646*$G646,2))</f>
        <v/>
      </c>
      <c r="I646" s="14" t="n"/>
      <c r="J646" s="15">
        <f>IF($F646="","",ROUND($H646*IF($I646="",1,$I646),2))</f>
        <v/>
      </c>
      <c r="K646" s="14" t="n"/>
      <c r="L646" s="15">
        <f>IF($F646="","",ROUND(($F646+$H646-$J646)*IF($K646="",1,$K646),2))</f>
        <v/>
      </c>
      <c r="M646">
        <f>IF(OR($A646="",$F646=""),"",IF(YEAR($A646)=Inicio!$C$6,ROUNDUP(MONTH($A646)/3,0),"Otro año"))</f>
        <v/>
      </c>
      <c r="N646">
        <f>IF(OR($A646="",$F646=""),"",IF(YEAR($A646)=Inicio!$C$6,MONTH($A646),""))</f>
        <v/>
      </c>
    </row>
    <row r="647">
      <c r="A647" s="11" t="n"/>
      <c r="B647" s="12" t="n"/>
      <c r="C647" s="12" t="n"/>
      <c r="D647" s="12" t="n"/>
      <c r="E647" s="12" t="n"/>
      <c r="F647" s="13" t="n"/>
      <c r="G647" s="14" t="n"/>
      <c r="H647" s="15">
        <f>IF($F647="","",ROUND($F647*$G647,2))</f>
        <v/>
      </c>
      <c r="I647" s="14" t="n"/>
      <c r="J647" s="15">
        <f>IF($F647="","",ROUND($H647*IF($I647="",1,$I647),2))</f>
        <v/>
      </c>
      <c r="K647" s="14" t="n"/>
      <c r="L647" s="15">
        <f>IF($F647="","",ROUND(($F647+$H647-$J647)*IF($K647="",1,$K647),2))</f>
        <v/>
      </c>
      <c r="M647">
        <f>IF(OR($A647="",$F647=""),"",IF(YEAR($A647)=Inicio!$C$6,ROUNDUP(MONTH($A647)/3,0),"Otro año"))</f>
        <v/>
      </c>
      <c r="N647">
        <f>IF(OR($A647="",$F647=""),"",IF(YEAR($A647)=Inicio!$C$6,MONTH($A647),""))</f>
        <v/>
      </c>
    </row>
    <row r="648">
      <c r="A648" s="11" t="n"/>
      <c r="B648" s="12" t="n"/>
      <c r="C648" s="12" t="n"/>
      <c r="D648" s="12" t="n"/>
      <c r="E648" s="12" t="n"/>
      <c r="F648" s="13" t="n"/>
      <c r="G648" s="14" t="n"/>
      <c r="H648" s="15">
        <f>IF($F648="","",ROUND($F648*$G648,2))</f>
        <v/>
      </c>
      <c r="I648" s="14" t="n"/>
      <c r="J648" s="15">
        <f>IF($F648="","",ROUND($H648*IF($I648="",1,$I648),2))</f>
        <v/>
      </c>
      <c r="K648" s="14" t="n"/>
      <c r="L648" s="15">
        <f>IF($F648="","",ROUND(($F648+$H648-$J648)*IF($K648="",1,$K648),2))</f>
        <v/>
      </c>
      <c r="M648">
        <f>IF(OR($A648="",$F648=""),"",IF(YEAR($A648)=Inicio!$C$6,ROUNDUP(MONTH($A648)/3,0),"Otro año"))</f>
        <v/>
      </c>
      <c r="N648">
        <f>IF(OR($A648="",$F648=""),"",IF(YEAR($A648)=Inicio!$C$6,MONTH($A648),""))</f>
        <v/>
      </c>
    </row>
    <row r="649">
      <c r="A649" s="11" t="n"/>
      <c r="B649" s="12" t="n"/>
      <c r="C649" s="12" t="n"/>
      <c r="D649" s="12" t="n"/>
      <c r="E649" s="12" t="n"/>
      <c r="F649" s="13" t="n"/>
      <c r="G649" s="14" t="n"/>
      <c r="H649" s="15">
        <f>IF($F649="","",ROUND($F649*$G649,2))</f>
        <v/>
      </c>
      <c r="I649" s="14" t="n"/>
      <c r="J649" s="15">
        <f>IF($F649="","",ROUND($H649*IF($I649="",1,$I649),2))</f>
        <v/>
      </c>
      <c r="K649" s="14" t="n"/>
      <c r="L649" s="15">
        <f>IF($F649="","",ROUND(($F649+$H649-$J649)*IF($K649="",1,$K649),2))</f>
        <v/>
      </c>
      <c r="M649">
        <f>IF(OR($A649="",$F649=""),"",IF(YEAR($A649)=Inicio!$C$6,ROUNDUP(MONTH($A649)/3,0),"Otro año"))</f>
        <v/>
      </c>
      <c r="N649">
        <f>IF(OR($A649="",$F649=""),"",IF(YEAR($A649)=Inicio!$C$6,MONTH($A649),""))</f>
        <v/>
      </c>
    </row>
    <row r="650">
      <c r="A650" s="11" t="n"/>
      <c r="B650" s="12" t="n"/>
      <c r="C650" s="12" t="n"/>
      <c r="D650" s="12" t="n"/>
      <c r="E650" s="12" t="n"/>
      <c r="F650" s="13" t="n"/>
      <c r="G650" s="14" t="n"/>
      <c r="H650" s="15">
        <f>IF($F650="","",ROUND($F650*$G650,2))</f>
        <v/>
      </c>
      <c r="I650" s="14" t="n"/>
      <c r="J650" s="15">
        <f>IF($F650="","",ROUND($H650*IF($I650="",1,$I650),2))</f>
        <v/>
      </c>
      <c r="K650" s="14" t="n"/>
      <c r="L650" s="15">
        <f>IF($F650="","",ROUND(($F650+$H650-$J650)*IF($K650="",1,$K650),2))</f>
        <v/>
      </c>
      <c r="M650">
        <f>IF(OR($A650="",$F650=""),"",IF(YEAR($A650)=Inicio!$C$6,ROUNDUP(MONTH($A650)/3,0),"Otro año"))</f>
        <v/>
      </c>
      <c r="N650">
        <f>IF(OR($A650="",$F650=""),"",IF(YEAR($A650)=Inicio!$C$6,MONTH($A650),""))</f>
        <v/>
      </c>
    </row>
    <row r="651">
      <c r="A651" s="11" t="n"/>
      <c r="B651" s="12" t="n"/>
      <c r="C651" s="12" t="n"/>
      <c r="D651" s="12" t="n"/>
      <c r="E651" s="12" t="n"/>
      <c r="F651" s="13" t="n"/>
      <c r="G651" s="14" t="n"/>
      <c r="H651" s="15">
        <f>IF($F651="","",ROUND($F651*$G651,2))</f>
        <v/>
      </c>
      <c r="I651" s="14" t="n"/>
      <c r="J651" s="15">
        <f>IF($F651="","",ROUND($H651*IF($I651="",1,$I651),2))</f>
        <v/>
      </c>
      <c r="K651" s="14" t="n"/>
      <c r="L651" s="15">
        <f>IF($F651="","",ROUND(($F651+$H651-$J651)*IF($K651="",1,$K651),2))</f>
        <v/>
      </c>
      <c r="M651">
        <f>IF(OR($A651="",$F651=""),"",IF(YEAR($A651)=Inicio!$C$6,ROUNDUP(MONTH($A651)/3,0),"Otro año"))</f>
        <v/>
      </c>
      <c r="N651">
        <f>IF(OR($A651="",$F651=""),"",IF(YEAR($A651)=Inicio!$C$6,MONTH($A651),""))</f>
        <v/>
      </c>
    </row>
    <row r="652">
      <c r="A652" s="11" t="n"/>
      <c r="B652" s="12" t="n"/>
      <c r="C652" s="12" t="n"/>
      <c r="D652" s="12" t="n"/>
      <c r="E652" s="12" t="n"/>
      <c r="F652" s="13" t="n"/>
      <c r="G652" s="14" t="n"/>
      <c r="H652" s="15">
        <f>IF($F652="","",ROUND($F652*$G652,2))</f>
        <v/>
      </c>
      <c r="I652" s="14" t="n"/>
      <c r="J652" s="15">
        <f>IF($F652="","",ROUND($H652*IF($I652="",1,$I652),2))</f>
        <v/>
      </c>
      <c r="K652" s="14" t="n"/>
      <c r="L652" s="15">
        <f>IF($F652="","",ROUND(($F652+$H652-$J652)*IF($K652="",1,$K652),2))</f>
        <v/>
      </c>
      <c r="M652">
        <f>IF(OR($A652="",$F652=""),"",IF(YEAR($A652)=Inicio!$C$6,ROUNDUP(MONTH($A652)/3,0),"Otro año"))</f>
        <v/>
      </c>
      <c r="N652">
        <f>IF(OR($A652="",$F652=""),"",IF(YEAR($A652)=Inicio!$C$6,MONTH($A652),""))</f>
        <v/>
      </c>
    </row>
    <row r="653">
      <c r="A653" s="11" t="n"/>
      <c r="B653" s="12" t="n"/>
      <c r="C653" s="12" t="n"/>
      <c r="D653" s="12" t="n"/>
      <c r="E653" s="12" t="n"/>
      <c r="F653" s="13" t="n"/>
      <c r="G653" s="14" t="n"/>
      <c r="H653" s="15">
        <f>IF($F653="","",ROUND($F653*$G653,2))</f>
        <v/>
      </c>
      <c r="I653" s="14" t="n"/>
      <c r="J653" s="15">
        <f>IF($F653="","",ROUND($H653*IF($I653="",1,$I653),2))</f>
        <v/>
      </c>
      <c r="K653" s="14" t="n"/>
      <c r="L653" s="15">
        <f>IF($F653="","",ROUND(($F653+$H653-$J653)*IF($K653="",1,$K653),2))</f>
        <v/>
      </c>
      <c r="M653">
        <f>IF(OR($A653="",$F653=""),"",IF(YEAR($A653)=Inicio!$C$6,ROUNDUP(MONTH($A653)/3,0),"Otro año"))</f>
        <v/>
      </c>
      <c r="N653">
        <f>IF(OR($A653="",$F653=""),"",IF(YEAR($A653)=Inicio!$C$6,MONTH($A653),""))</f>
        <v/>
      </c>
    </row>
    <row r="654">
      <c r="A654" s="11" t="n"/>
      <c r="B654" s="12" t="n"/>
      <c r="C654" s="12" t="n"/>
      <c r="D654" s="12" t="n"/>
      <c r="E654" s="12" t="n"/>
      <c r="F654" s="13" t="n"/>
      <c r="G654" s="14" t="n"/>
      <c r="H654" s="15">
        <f>IF($F654="","",ROUND($F654*$G654,2))</f>
        <v/>
      </c>
      <c r="I654" s="14" t="n"/>
      <c r="J654" s="15">
        <f>IF($F654="","",ROUND($H654*IF($I654="",1,$I654),2))</f>
        <v/>
      </c>
      <c r="K654" s="14" t="n"/>
      <c r="L654" s="15">
        <f>IF($F654="","",ROUND(($F654+$H654-$J654)*IF($K654="",1,$K654),2))</f>
        <v/>
      </c>
      <c r="M654">
        <f>IF(OR($A654="",$F654=""),"",IF(YEAR($A654)=Inicio!$C$6,ROUNDUP(MONTH($A654)/3,0),"Otro año"))</f>
        <v/>
      </c>
      <c r="N654">
        <f>IF(OR($A654="",$F654=""),"",IF(YEAR($A654)=Inicio!$C$6,MONTH($A654),""))</f>
        <v/>
      </c>
    </row>
    <row r="655">
      <c r="A655" s="11" t="n"/>
      <c r="B655" s="12" t="n"/>
      <c r="C655" s="12" t="n"/>
      <c r="D655" s="12" t="n"/>
      <c r="E655" s="12" t="n"/>
      <c r="F655" s="13" t="n"/>
      <c r="G655" s="14" t="n"/>
      <c r="H655" s="15">
        <f>IF($F655="","",ROUND($F655*$G655,2))</f>
        <v/>
      </c>
      <c r="I655" s="14" t="n"/>
      <c r="J655" s="15">
        <f>IF($F655="","",ROUND($H655*IF($I655="",1,$I655),2))</f>
        <v/>
      </c>
      <c r="K655" s="14" t="n"/>
      <c r="L655" s="15">
        <f>IF($F655="","",ROUND(($F655+$H655-$J655)*IF($K655="",1,$K655),2))</f>
        <v/>
      </c>
      <c r="M655">
        <f>IF(OR($A655="",$F655=""),"",IF(YEAR($A655)=Inicio!$C$6,ROUNDUP(MONTH($A655)/3,0),"Otro año"))</f>
        <v/>
      </c>
      <c r="N655">
        <f>IF(OR($A655="",$F655=""),"",IF(YEAR($A655)=Inicio!$C$6,MONTH($A655),""))</f>
        <v/>
      </c>
    </row>
    <row r="656">
      <c r="A656" s="11" t="n"/>
      <c r="B656" s="12" t="n"/>
      <c r="C656" s="12" t="n"/>
      <c r="D656" s="12" t="n"/>
      <c r="E656" s="12" t="n"/>
      <c r="F656" s="13" t="n"/>
      <c r="G656" s="14" t="n"/>
      <c r="H656" s="15">
        <f>IF($F656="","",ROUND($F656*$G656,2))</f>
        <v/>
      </c>
      <c r="I656" s="14" t="n"/>
      <c r="J656" s="15">
        <f>IF($F656="","",ROUND($H656*IF($I656="",1,$I656),2))</f>
        <v/>
      </c>
      <c r="K656" s="14" t="n"/>
      <c r="L656" s="15">
        <f>IF($F656="","",ROUND(($F656+$H656-$J656)*IF($K656="",1,$K656),2))</f>
        <v/>
      </c>
      <c r="M656">
        <f>IF(OR($A656="",$F656=""),"",IF(YEAR($A656)=Inicio!$C$6,ROUNDUP(MONTH($A656)/3,0),"Otro año"))</f>
        <v/>
      </c>
      <c r="N656">
        <f>IF(OR($A656="",$F656=""),"",IF(YEAR($A656)=Inicio!$C$6,MONTH($A656),""))</f>
        <v/>
      </c>
    </row>
    <row r="657">
      <c r="A657" s="11" t="n"/>
      <c r="B657" s="12" t="n"/>
      <c r="C657" s="12" t="n"/>
      <c r="D657" s="12" t="n"/>
      <c r="E657" s="12" t="n"/>
      <c r="F657" s="13" t="n"/>
      <c r="G657" s="14" t="n"/>
      <c r="H657" s="15">
        <f>IF($F657="","",ROUND($F657*$G657,2))</f>
        <v/>
      </c>
      <c r="I657" s="14" t="n"/>
      <c r="J657" s="15">
        <f>IF($F657="","",ROUND($H657*IF($I657="",1,$I657),2))</f>
        <v/>
      </c>
      <c r="K657" s="14" t="n"/>
      <c r="L657" s="15">
        <f>IF($F657="","",ROUND(($F657+$H657-$J657)*IF($K657="",1,$K657),2))</f>
        <v/>
      </c>
      <c r="M657">
        <f>IF(OR($A657="",$F657=""),"",IF(YEAR($A657)=Inicio!$C$6,ROUNDUP(MONTH($A657)/3,0),"Otro año"))</f>
        <v/>
      </c>
      <c r="N657">
        <f>IF(OR($A657="",$F657=""),"",IF(YEAR($A657)=Inicio!$C$6,MONTH($A657),""))</f>
        <v/>
      </c>
    </row>
    <row r="658">
      <c r="A658" s="11" t="n"/>
      <c r="B658" s="12" t="n"/>
      <c r="C658" s="12" t="n"/>
      <c r="D658" s="12" t="n"/>
      <c r="E658" s="12" t="n"/>
      <c r="F658" s="13" t="n"/>
      <c r="G658" s="14" t="n"/>
      <c r="H658" s="15">
        <f>IF($F658="","",ROUND($F658*$G658,2))</f>
        <v/>
      </c>
      <c r="I658" s="14" t="n"/>
      <c r="J658" s="15">
        <f>IF($F658="","",ROUND($H658*IF($I658="",1,$I658),2))</f>
        <v/>
      </c>
      <c r="K658" s="14" t="n"/>
      <c r="L658" s="15">
        <f>IF($F658="","",ROUND(($F658+$H658-$J658)*IF($K658="",1,$K658),2))</f>
        <v/>
      </c>
      <c r="M658">
        <f>IF(OR($A658="",$F658=""),"",IF(YEAR($A658)=Inicio!$C$6,ROUNDUP(MONTH($A658)/3,0),"Otro año"))</f>
        <v/>
      </c>
      <c r="N658">
        <f>IF(OR($A658="",$F658=""),"",IF(YEAR($A658)=Inicio!$C$6,MONTH($A658),""))</f>
        <v/>
      </c>
    </row>
    <row r="659">
      <c r="A659" s="11" t="n"/>
      <c r="B659" s="12" t="n"/>
      <c r="C659" s="12" t="n"/>
      <c r="D659" s="12" t="n"/>
      <c r="E659" s="12" t="n"/>
      <c r="F659" s="13" t="n"/>
      <c r="G659" s="14" t="n"/>
      <c r="H659" s="15">
        <f>IF($F659="","",ROUND($F659*$G659,2))</f>
        <v/>
      </c>
      <c r="I659" s="14" t="n"/>
      <c r="J659" s="15">
        <f>IF($F659="","",ROUND($H659*IF($I659="",1,$I659),2))</f>
        <v/>
      </c>
      <c r="K659" s="14" t="n"/>
      <c r="L659" s="15">
        <f>IF($F659="","",ROUND(($F659+$H659-$J659)*IF($K659="",1,$K659),2))</f>
        <v/>
      </c>
      <c r="M659">
        <f>IF(OR($A659="",$F659=""),"",IF(YEAR($A659)=Inicio!$C$6,ROUNDUP(MONTH($A659)/3,0),"Otro año"))</f>
        <v/>
      </c>
      <c r="N659">
        <f>IF(OR($A659="",$F659=""),"",IF(YEAR($A659)=Inicio!$C$6,MONTH($A659),""))</f>
        <v/>
      </c>
    </row>
    <row r="660">
      <c r="A660" s="11" t="n"/>
      <c r="B660" s="12" t="n"/>
      <c r="C660" s="12" t="n"/>
      <c r="D660" s="12" t="n"/>
      <c r="E660" s="12" t="n"/>
      <c r="F660" s="13" t="n"/>
      <c r="G660" s="14" t="n"/>
      <c r="H660" s="15">
        <f>IF($F660="","",ROUND($F660*$G660,2))</f>
        <v/>
      </c>
      <c r="I660" s="14" t="n"/>
      <c r="J660" s="15">
        <f>IF($F660="","",ROUND($H660*IF($I660="",1,$I660),2))</f>
        <v/>
      </c>
      <c r="K660" s="14" t="n"/>
      <c r="L660" s="15">
        <f>IF($F660="","",ROUND(($F660+$H660-$J660)*IF($K660="",1,$K660),2))</f>
        <v/>
      </c>
      <c r="M660">
        <f>IF(OR($A660="",$F660=""),"",IF(YEAR($A660)=Inicio!$C$6,ROUNDUP(MONTH($A660)/3,0),"Otro año"))</f>
        <v/>
      </c>
      <c r="N660">
        <f>IF(OR($A660="",$F660=""),"",IF(YEAR($A660)=Inicio!$C$6,MONTH($A660),""))</f>
        <v/>
      </c>
    </row>
    <row r="661">
      <c r="A661" s="11" t="n"/>
      <c r="B661" s="12" t="n"/>
      <c r="C661" s="12" t="n"/>
      <c r="D661" s="12" t="n"/>
      <c r="E661" s="12" t="n"/>
      <c r="F661" s="13" t="n"/>
      <c r="G661" s="14" t="n"/>
      <c r="H661" s="15">
        <f>IF($F661="","",ROUND($F661*$G661,2))</f>
        <v/>
      </c>
      <c r="I661" s="14" t="n"/>
      <c r="J661" s="15">
        <f>IF($F661="","",ROUND($H661*IF($I661="",1,$I661),2))</f>
        <v/>
      </c>
      <c r="K661" s="14" t="n"/>
      <c r="L661" s="15">
        <f>IF($F661="","",ROUND(($F661+$H661-$J661)*IF($K661="",1,$K661),2))</f>
        <v/>
      </c>
      <c r="M661">
        <f>IF(OR($A661="",$F661=""),"",IF(YEAR($A661)=Inicio!$C$6,ROUNDUP(MONTH($A661)/3,0),"Otro año"))</f>
        <v/>
      </c>
      <c r="N661">
        <f>IF(OR($A661="",$F661=""),"",IF(YEAR($A661)=Inicio!$C$6,MONTH($A661),""))</f>
        <v/>
      </c>
    </row>
    <row r="662">
      <c r="A662" s="11" t="n"/>
      <c r="B662" s="12" t="n"/>
      <c r="C662" s="12" t="n"/>
      <c r="D662" s="12" t="n"/>
      <c r="E662" s="12" t="n"/>
      <c r="F662" s="13" t="n"/>
      <c r="G662" s="14" t="n"/>
      <c r="H662" s="15">
        <f>IF($F662="","",ROUND($F662*$G662,2))</f>
        <v/>
      </c>
      <c r="I662" s="14" t="n"/>
      <c r="J662" s="15">
        <f>IF($F662="","",ROUND($H662*IF($I662="",1,$I662),2))</f>
        <v/>
      </c>
      <c r="K662" s="14" t="n"/>
      <c r="L662" s="15">
        <f>IF($F662="","",ROUND(($F662+$H662-$J662)*IF($K662="",1,$K662),2))</f>
        <v/>
      </c>
      <c r="M662">
        <f>IF(OR($A662="",$F662=""),"",IF(YEAR($A662)=Inicio!$C$6,ROUNDUP(MONTH($A662)/3,0),"Otro año"))</f>
        <v/>
      </c>
      <c r="N662">
        <f>IF(OR($A662="",$F662=""),"",IF(YEAR($A662)=Inicio!$C$6,MONTH($A662),""))</f>
        <v/>
      </c>
    </row>
    <row r="663">
      <c r="A663" s="11" t="n"/>
      <c r="B663" s="12" t="n"/>
      <c r="C663" s="12" t="n"/>
      <c r="D663" s="12" t="n"/>
      <c r="E663" s="12" t="n"/>
      <c r="F663" s="13" t="n"/>
      <c r="G663" s="14" t="n"/>
      <c r="H663" s="15">
        <f>IF($F663="","",ROUND($F663*$G663,2))</f>
        <v/>
      </c>
      <c r="I663" s="14" t="n"/>
      <c r="J663" s="15">
        <f>IF($F663="","",ROUND($H663*IF($I663="",1,$I663),2))</f>
        <v/>
      </c>
      <c r="K663" s="14" t="n"/>
      <c r="L663" s="15">
        <f>IF($F663="","",ROUND(($F663+$H663-$J663)*IF($K663="",1,$K663),2))</f>
        <v/>
      </c>
      <c r="M663">
        <f>IF(OR($A663="",$F663=""),"",IF(YEAR($A663)=Inicio!$C$6,ROUNDUP(MONTH($A663)/3,0),"Otro año"))</f>
        <v/>
      </c>
      <c r="N663">
        <f>IF(OR($A663="",$F663=""),"",IF(YEAR($A663)=Inicio!$C$6,MONTH($A663),""))</f>
        <v/>
      </c>
    </row>
    <row r="664">
      <c r="A664" s="11" t="n"/>
      <c r="B664" s="12" t="n"/>
      <c r="C664" s="12" t="n"/>
      <c r="D664" s="12" t="n"/>
      <c r="E664" s="12" t="n"/>
      <c r="F664" s="13" t="n"/>
      <c r="G664" s="14" t="n"/>
      <c r="H664" s="15">
        <f>IF($F664="","",ROUND($F664*$G664,2))</f>
        <v/>
      </c>
      <c r="I664" s="14" t="n"/>
      <c r="J664" s="15">
        <f>IF($F664="","",ROUND($H664*IF($I664="",1,$I664),2))</f>
        <v/>
      </c>
      <c r="K664" s="14" t="n"/>
      <c r="L664" s="15">
        <f>IF($F664="","",ROUND(($F664+$H664-$J664)*IF($K664="",1,$K664),2))</f>
        <v/>
      </c>
      <c r="M664">
        <f>IF(OR($A664="",$F664=""),"",IF(YEAR($A664)=Inicio!$C$6,ROUNDUP(MONTH($A664)/3,0),"Otro año"))</f>
        <v/>
      </c>
      <c r="N664">
        <f>IF(OR($A664="",$F664=""),"",IF(YEAR($A664)=Inicio!$C$6,MONTH($A664),""))</f>
        <v/>
      </c>
    </row>
    <row r="665">
      <c r="A665" s="11" t="n"/>
      <c r="B665" s="12" t="n"/>
      <c r="C665" s="12" t="n"/>
      <c r="D665" s="12" t="n"/>
      <c r="E665" s="12" t="n"/>
      <c r="F665" s="13" t="n"/>
      <c r="G665" s="14" t="n"/>
      <c r="H665" s="15">
        <f>IF($F665="","",ROUND($F665*$G665,2))</f>
        <v/>
      </c>
      <c r="I665" s="14" t="n"/>
      <c r="J665" s="15">
        <f>IF($F665="","",ROUND($H665*IF($I665="",1,$I665),2))</f>
        <v/>
      </c>
      <c r="K665" s="14" t="n"/>
      <c r="L665" s="15">
        <f>IF($F665="","",ROUND(($F665+$H665-$J665)*IF($K665="",1,$K665),2))</f>
        <v/>
      </c>
      <c r="M665">
        <f>IF(OR($A665="",$F665=""),"",IF(YEAR($A665)=Inicio!$C$6,ROUNDUP(MONTH($A665)/3,0),"Otro año"))</f>
        <v/>
      </c>
      <c r="N665">
        <f>IF(OR($A665="",$F665=""),"",IF(YEAR($A665)=Inicio!$C$6,MONTH($A665),""))</f>
        <v/>
      </c>
    </row>
    <row r="666">
      <c r="A666" s="11" t="n"/>
      <c r="B666" s="12" t="n"/>
      <c r="C666" s="12" t="n"/>
      <c r="D666" s="12" t="n"/>
      <c r="E666" s="12" t="n"/>
      <c r="F666" s="13" t="n"/>
      <c r="G666" s="14" t="n"/>
      <c r="H666" s="15">
        <f>IF($F666="","",ROUND($F666*$G666,2))</f>
        <v/>
      </c>
      <c r="I666" s="14" t="n"/>
      <c r="J666" s="15">
        <f>IF($F666="","",ROUND($H666*IF($I666="",1,$I666),2))</f>
        <v/>
      </c>
      <c r="K666" s="14" t="n"/>
      <c r="L666" s="15">
        <f>IF($F666="","",ROUND(($F666+$H666-$J666)*IF($K666="",1,$K666),2))</f>
        <v/>
      </c>
      <c r="M666">
        <f>IF(OR($A666="",$F666=""),"",IF(YEAR($A666)=Inicio!$C$6,ROUNDUP(MONTH($A666)/3,0),"Otro año"))</f>
        <v/>
      </c>
      <c r="N666">
        <f>IF(OR($A666="",$F666=""),"",IF(YEAR($A666)=Inicio!$C$6,MONTH($A666),""))</f>
        <v/>
      </c>
    </row>
    <row r="667">
      <c r="A667" s="11" t="n"/>
      <c r="B667" s="12" t="n"/>
      <c r="C667" s="12" t="n"/>
      <c r="D667" s="12" t="n"/>
      <c r="E667" s="12" t="n"/>
      <c r="F667" s="13" t="n"/>
      <c r="G667" s="14" t="n"/>
      <c r="H667" s="15">
        <f>IF($F667="","",ROUND($F667*$G667,2))</f>
        <v/>
      </c>
      <c r="I667" s="14" t="n"/>
      <c r="J667" s="15">
        <f>IF($F667="","",ROUND($H667*IF($I667="",1,$I667),2))</f>
        <v/>
      </c>
      <c r="K667" s="14" t="n"/>
      <c r="L667" s="15">
        <f>IF($F667="","",ROUND(($F667+$H667-$J667)*IF($K667="",1,$K667),2))</f>
        <v/>
      </c>
      <c r="M667">
        <f>IF(OR($A667="",$F667=""),"",IF(YEAR($A667)=Inicio!$C$6,ROUNDUP(MONTH($A667)/3,0),"Otro año"))</f>
        <v/>
      </c>
      <c r="N667">
        <f>IF(OR($A667="",$F667=""),"",IF(YEAR($A667)=Inicio!$C$6,MONTH($A667),""))</f>
        <v/>
      </c>
    </row>
    <row r="668">
      <c r="A668" s="11" t="n"/>
      <c r="B668" s="12" t="n"/>
      <c r="C668" s="12" t="n"/>
      <c r="D668" s="12" t="n"/>
      <c r="E668" s="12" t="n"/>
      <c r="F668" s="13" t="n"/>
      <c r="G668" s="14" t="n"/>
      <c r="H668" s="15">
        <f>IF($F668="","",ROUND($F668*$G668,2))</f>
        <v/>
      </c>
      <c r="I668" s="14" t="n"/>
      <c r="J668" s="15">
        <f>IF($F668="","",ROUND($H668*IF($I668="",1,$I668),2))</f>
        <v/>
      </c>
      <c r="K668" s="14" t="n"/>
      <c r="L668" s="15">
        <f>IF($F668="","",ROUND(($F668+$H668-$J668)*IF($K668="",1,$K668),2))</f>
        <v/>
      </c>
      <c r="M668">
        <f>IF(OR($A668="",$F668=""),"",IF(YEAR($A668)=Inicio!$C$6,ROUNDUP(MONTH($A668)/3,0),"Otro año"))</f>
        <v/>
      </c>
      <c r="N668">
        <f>IF(OR($A668="",$F668=""),"",IF(YEAR($A668)=Inicio!$C$6,MONTH($A668),""))</f>
        <v/>
      </c>
    </row>
    <row r="669">
      <c r="A669" s="11" t="n"/>
      <c r="B669" s="12" t="n"/>
      <c r="C669" s="12" t="n"/>
      <c r="D669" s="12" t="n"/>
      <c r="E669" s="12" t="n"/>
      <c r="F669" s="13" t="n"/>
      <c r="G669" s="14" t="n"/>
      <c r="H669" s="15">
        <f>IF($F669="","",ROUND($F669*$G669,2))</f>
        <v/>
      </c>
      <c r="I669" s="14" t="n"/>
      <c r="J669" s="15">
        <f>IF($F669="","",ROUND($H669*IF($I669="",1,$I669),2))</f>
        <v/>
      </c>
      <c r="K669" s="14" t="n"/>
      <c r="L669" s="15">
        <f>IF($F669="","",ROUND(($F669+$H669-$J669)*IF($K669="",1,$K669),2))</f>
        <v/>
      </c>
      <c r="M669">
        <f>IF(OR($A669="",$F669=""),"",IF(YEAR($A669)=Inicio!$C$6,ROUNDUP(MONTH($A669)/3,0),"Otro año"))</f>
        <v/>
      </c>
      <c r="N669">
        <f>IF(OR($A669="",$F669=""),"",IF(YEAR($A669)=Inicio!$C$6,MONTH($A669),""))</f>
        <v/>
      </c>
    </row>
    <row r="670">
      <c r="A670" s="11" t="n"/>
      <c r="B670" s="12" t="n"/>
      <c r="C670" s="12" t="n"/>
      <c r="D670" s="12" t="n"/>
      <c r="E670" s="12" t="n"/>
      <c r="F670" s="13" t="n"/>
      <c r="G670" s="14" t="n"/>
      <c r="H670" s="15">
        <f>IF($F670="","",ROUND($F670*$G670,2))</f>
        <v/>
      </c>
      <c r="I670" s="14" t="n"/>
      <c r="J670" s="15">
        <f>IF($F670="","",ROUND($H670*IF($I670="",1,$I670),2))</f>
        <v/>
      </c>
      <c r="K670" s="14" t="n"/>
      <c r="L670" s="15">
        <f>IF($F670="","",ROUND(($F670+$H670-$J670)*IF($K670="",1,$K670),2))</f>
        <v/>
      </c>
      <c r="M670">
        <f>IF(OR($A670="",$F670=""),"",IF(YEAR($A670)=Inicio!$C$6,ROUNDUP(MONTH($A670)/3,0),"Otro año"))</f>
        <v/>
      </c>
      <c r="N670">
        <f>IF(OR($A670="",$F670=""),"",IF(YEAR($A670)=Inicio!$C$6,MONTH($A670),""))</f>
        <v/>
      </c>
    </row>
    <row r="671">
      <c r="A671" s="11" t="n"/>
      <c r="B671" s="12" t="n"/>
      <c r="C671" s="12" t="n"/>
      <c r="D671" s="12" t="n"/>
      <c r="E671" s="12" t="n"/>
      <c r="F671" s="13" t="n"/>
      <c r="G671" s="14" t="n"/>
      <c r="H671" s="15">
        <f>IF($F671="","",ROUND($F671*$G671,2))</f>
        <v/>
      </c>
      <c r="I671" s="14" t="n"/>
      <c r="J671" s="15">
        <f>IF($F671="","",ROUND($H671*IF($I671="",1,$I671),2))</f>
        <v/>
      </c>
      <c r="K671" s="14" t="n"/>
      <c r="L671" s="15">
        <f>IF($F671="","",ROUND(($F671+$H671-$J671)*IF($K671="",1,$K671),2))</f>
        <v/>
      </c>
      <c r="M671">
        <f>IF(OR($A671="",$F671=""),"",IF(YEAR($A671)=Inicio!$C$6,ROUNDUP(MONTH($A671)/3,0),"Otro año"))</f>
        <v/>
      </c>
      <c r="N671">
        <f>IF(OR($A671="",$F671=""),"",IF(YEAR($A671)=Inicio!$C$6,MONTH($A671),""))</f>
        <v/>
      </c>
    </row>
    <row r="672">
      <c r="A672" s="11" t="n"/>
      <c r="B672" s="12" t="n"/>
      <c r="C672" s="12" t="n"/>
      <c r="D672" s="12" t="n"/>
      <c r="E672" s="12" t="n"/>
      <c r="F672" s="13" t="n"/>
      <c r="G672" s="14" t="n"/>
      <c r="H672" s="15">
        <f>IF($F672="","",ROUND($F672*$G672,2))</f>
        <v/>
      </c>
      <c r="I672" s="14" t="n"/>
      <c r="J672" s="15">
        <f>IF($F672="","",ROUND($H672*IF($I672="",1,$I672),2))</f>
        <v/>
      </c>
      <c r="K672" s="14" t="n"/>
      <c r="L672" s="15">
        <f>IF($F672="","",ROUND(($F672+$H672-$J672)*IF($K672="",1,$K672),2))</f>
        <v/>
      </c>
      <c r="M672">
        <f>IF(OR($A672="",$F672=""),"",IF(YEAR($A672)=Inicio!$C$6,ROUNDUP(MONTH($A672)/3,0),"Otro año"))</f>
        <v/>
      </c>
      <c r="N672">
        <f>IF(OR($A672="",$F672=""),"",IF(YEAR($A672)=Inicio!$C$6,MONTH($A672),""))</f>
        <v/>
      </c>
    </row>
    <row r="673">
      <c r="A673" s="11" t="n"/>
      <c r="B673" s="12" t="n"/>
      <c r="C673" s="12" t="n"/>
      <c r="D673" s="12" t="n"/>
      <c r="E673" s="12" t="n"/>
      <c r="F673" s="13" t="n"/>
      <c r="G673" s="14" t="n"/>
      <c r="H673" s="15">
        <f>IF($F673="","",ROUND($F673*$G673,2))</f>
        <v/>
      </c>
      <c r="I673" s="14" t="n"/>
      <c r="J673" s="15">
        <f>IF($F673="","",ROUND($H673*IF($I673="",1,$I673),2))</f>
        <v/>
      </c>
      <c r="K673" s="14" t="n"/>
      <c r="L673" s="15">
        <f>IF($F673="","",ROUND(($F673+$H673-$J673)*IF($K673="",1,$K673),2))</f>
        <v/>
      </c>
      <c r="M673">
        <f>IF(OR($A673="",$F673=""),"",IF(YEAR($A673)=Inicio!$C$6,ROUNDUP(MONTH($A673)/3,0),"Otro año"))</f>
        <v/>
      </c>
      <c r="N673">
        <f>IF(OR($A673="",$F673=""),"",IF(YEAR($A673)=Inicio!$C$6,MONTH($A673),""))</f>
        <v/>
      </c>
    </row>
    <row r="674">
      <c r="A674" s="11" t="n"/>
      <c r="B674" s="12" t="n"/>
      <c r="C674" s="12" t="n"/>
      <c r="D674" s="12" t="n"/>
      <c r="E674" s="12" t="n"/>
      <c r="F674" s="13" t="n"/>
      <c r="G674" s="14" t="n"/>
      <c r="H674" s="15">
        <f>IF($F674="","",ROUND($F674*$G674,2))</f>
        <v/>
      </c>
      <c r="I674" s="14" t="n"/>
      <c r="J674" s="15">
        <f>IF($F674="","",ROUND($H674*IF($I674="",1,$I674),2))</f>
        <v/>
      </c>
      <c r="K674" s="14" t="n"/>
      <c r="L674" s="15">
        <f>IF($F674="","",ROUND(($F674+$H674-$J674)*IF($K674="",1,$K674),2))</f>
        <v/>
      </c>
      <c r="M674">
        <f>IF(OR($A674="",$F674=""),"",IF(YEAR($A674)=Inicio!$C$6,ROUNDUP(MONTH($A674)/3,0),"Otro año"))</f>
        <v/>
      </c>
      <c r="N674">
        <f>IF(OR($A674="",$F674=""),"",IF(YEAR($A674)=Inicio!$C$6,MONTH($A674),""))</f>
        <v/>
      </c>
    </row>
    <row r="675">
      <c r="A675" s="11" t="n"/>
      <c r="B675" s="12" t="n"/>
      <c r="C675" s="12" t="n"/>
      <c r="D675" s="12" t="n"/>
      <c r="E675" s="12" t="n"/>
      <c r="F675" s="13" t="n"/>
      <c r="G675" s="14" t="n"/>
      <c r="H675" s="15">
        <f>IF($F675="","",ROUND($F675*$G675,2))</f>
        <v/>
      </c>
      <c r="I675" s="14" t="n"/>
      <c r="J675" s="15">
        <f>IF($F675="","",ROUND($H675*IF($I675="",1,$I675),2))</f>
        <v/>
      </c>
      <c r="K675" s="14" t="n"/>
      <c r="L675" s="15">
        <f>IF($F675="","",ROUND(($F675+$H675-$J675)*IF($K675="",1,$K675),2))</f>
        <v/>
      </c>
      <c r="M675">
        <f>IF(OR($A675="",$F675=""),"",IF(YEAR($A675)=Inicio!$C$6,ROUNDUP(MONTH($A675)/3,0),"Otro año"))</f>
        <v/>
      </c>
      <c r="N675">
        <f>IF(OR($A675="",$F675=""),"",IF(YEAR($A675)=Inicio!$C$6,MONTH($A675),""))</f>
        <v/>
      </c>
    </row>
    <row r="676">
      <c r="A676" s="11" t="n"/>
      <c r="B676" s="12" t="n"/>
      <c r="C676" s="12" t="n"/>
      <c r="D676" s="12" t="n"/>
      <c r="E676" s="12" t="n"/>
      <c r="F676" s="13" t="n"/>
      <c r="G676" s="14" t="n"/>
      <c r="H676" s="15">
        <f>IF($F676="","",ROUND($F676*$G676,2))</f>
        <v/>
      </c>
      <c r="I676" s="14" t="n"/>
      <c r="J676" s="15">
        <f>IF($F676="","",ROUND($H676*IF($I676="",1,$I676),2))</f>
        <v/>
      </c>
      <c r="K676" s="14" t="n"/>
      <c r="L676" s="15">
        <f>IF($F676="","",ROUND(($F676+$H676-$J676)*IF($K676="",1,$K676),2))</f>
        <v/>
      </c>
      <c r="M676">
        <f>IF(OR($A676="",$F676=""),"",IF(YEAR($A676)=Inicio!$C$6,ROUNDUP(MONTH($A676)/3,0),"Otro año"))</f>
        <v/>
      </c>
      <c r="N676">
        <f>IF(OR($A676="",$F676=""),"",IF(YEAR($A676)=Inicio!$C$6,MONTH($A676),""))</f>
        <v/>
      </c>
    </row>
    <row r="677">
      <c r="A677" s="11" t="n"/>
      <c r="B677" s="12" t="n"/>
      <c r="C677" s="12" t="n"/>
      <c r="D677" s="12" t="n"/>
      <c r="E677" s="12" t="n"/>
      <c r="F677" s="13" t="n"/>
      <c r="G677" s="14" t="n"/>
      <c r="H677" s="15">
        <f>IF($F677="","",ROUND($F677*$G677,2))</f>
        <v/>
      </c>
      <c r="I677" s="14" t="n"/>
      <c r="J677" s="15">
        <f>IF($F677="","",ROUND($H677*IF($I677="",1,$I677),2))</f>
        <v/>
      </c>
      <c r="K677" s="14" t="n"/>
      <c r="L677" s="15">
        <f>IF($F677="","",ROUND(($F677+$H677-$J677)*IF($K677="",1,$K677),2))</f>
        <v/>
      </c>
      <c r="M677">
        <f>IF(OR($A677="",$F677=""),"",IF(YEAR($A677)=Inicio!$C$6,ROUNDUP(MONTH($A677)/3,0),"Otro año"))</f>
        <v/>
      </c>
      <c r="N677">
        <f>IF(OR($A677="",$F677=""),"",IF(YEAR($A677)=Inicio!$C$6,MONTH($A677),""))</f>
        <v/>
      </c>
    </row>
    <row r="678">
      <c r="A678" s="11" t="n"/>
      <c r="B678" s="12" t="n"/>
      <c r="C678" s="12" t="n"/>
      <c r="D678" s="12" t="n"/>
      <c r="E678" s="12" t="n"/>
      <c r="F678" s="13" t="n"/>
      <c r="G678" s="14" t="n"/>
      <c r="H678" s="15">
        <f>IF($F678="","",ROUND($F678*$G678,2))</f>
        <v/>
      </c>
      <c r="I678" s="14" t="n"/>
      <c r="J678" s="15">
        <f>IF($F678="","",ROUND($H678*IF($I678="",1,$I678),2))</f>
        <v/>
      </c>
      <c r="K678" s="14" t="n"/>
      <c r="L678" s="15">
        <f>IF($F678="","",ROUND(($F678+$H678-$J678)*IF($K678="",1,$K678),2))</f>
        <v/>
      </c>
      <c r="M678">
        <f>IF(OR($A678="",$F678=""),"",IF(YEAR($A678)=Inicio!$C$6,ROUNDUP(MONTH($A678)/3,0),"Otro año"))</f>
        <v/>
      </c>
      <c r="N678">
        <f>IF(OR($A678="",$F678=""),"",IF(YEAR($A678)=Inicio!$C$6,MONTH($A678),""))</f>
        <v/>
      </c>
    </row>
    <row r="679">
      <c r="A679" s="11" t="n"/>
      <c r="B679" s="12" t="n"/>
      <c r="C679" s="12" t="n"/>
      <c r="D679" s="12" t="n"/>
      <c r="E679" s="12" t="n"/>
      <c r="F679" s="13" t="n"/>
      <c r="G679" s="14" t="n"/>
      <c r="H679" s="15">
        <f>IF($F679="","",ROUND($F679*$G679,2))</f>
        <v/>
      </c>
      <c r="I679" s="14" t="n"/>
      <c r="J679" s="15">
        <f>IF($F679="","",ROUND($H679*IF($I679="",1,$I679),2))</f>
        <v/>
      </c>
      <c r="K679" s="14" t="n"/>
      <c r="L679" s="15">
        <f>IF($F679="","",ROUND(($F679+$H679-$J679)*IF($K679="",1,$K679),2))</f>
        <v/>
      </c>
      <c r="M679">
        <f>IF(OR($A679="",$F679=""),"",IF(YEAR($A679)=Inicio!$C$6,ROUNDUP(MONTH($A679)/3,0),"Otro año"))</f>
        <v/>
      </c>
      <c r="N679">
        <f>IF(OR($A679="",$F679=""),"",IF(YEAR($A679)=Inicio!$C$6,MONTH($A679),""))</f>
        <v/>
      </c>
    </row>
    <row r="680">
      <c r="A680" s="11" t="n"/>
      <c r="B680" s="12" t="n"/>
      <c r="C680" s="12" t="n"/>
      <c r="D680" s="12" t="n"/>
      <c r="E680" s="12" t="n"/>
      <c r="F680" s="13" t="n"/>
      <c r="G680" s="14" t="n"/>
      <c r="H680" s="15">
        <f>IF($F680="","",ROUND($F680*$G680,2))</f>
        <v/>
      </c>
      <c r="I680" s="14" t="n"/>
      <c r="J680" s="15">
        <f>IF($F680="","",ROUND($H680*IF($I680="",1,$I680),2))</f>
        <v/>
      </c>
      <c r="K680" s="14" t="n"/>
      <c r="L680" s="15">
        <f>IF($F680="","",ROUND(($F680+$H680-$J680)*IF($K680="",1,$K680),2))</f>
        <v/>
      </c>
      <c r="M680">
        <f>IF(OR($A680="",$F680=""),"",IF(YEAR($A680)=Inicio!$C$6,ROUNDUP(MONTH($A680)/3,0),"Otro año"))</f>
        <v/>
      </c>
      <c r="N680">
        <f>IF(OR($A680="",$F680=""),"",IF(YEAR($A680)=Inicio!$C$6,MONTH($A680),""))</f>
        <v/>
      </c>
    </row>
    <row r="681">
      <c r="A681" s="11" t="n"/>
      <c r="B681" s="12" t="n"/>
      <c r="C681" s="12" t="n"/>
      <c r="D681" s="12" t="n"/>
      <c r="E681" s="12" t="n"/>
      <c r="F681" s="13" t="n"/>
      <c r="G681" s="14" t="n"/>
      <c r="H681" s="15">
        <f>IF($F681="","",ROUND($F681*$G681,2))</f>
        <v/>
      </c>
      <c r="I681" s="14" t="n"/>
      <c r="J681" s="15">
        <f>IF($F681="","",ROUND($H681*IF($I681="",1,$I681),2))</f>
        <v/>
      </c>
      <c r="K681" s="14" t="n"/>
      <c r="L681" s="15">
        <f>IF($F681="","",ROUND(($F681+$H681-$J681)*IF($K681="",1,$K681),2))</f>
        <v/>
      </c>
      <c r="M681">
        <f>IF(OR($A681="",$F681=""),"",IF(YEAR($A681)=Inicio!$C$6,ROUNDUP(MONTH($A681)/3,0),"Otro año"))</f>
        <v/>
      </c>
      <c r="N681">
        <f>IF(OR($A681="",$F681=""),"",IF(YEAR($A681)=Inicio!$C$6,MONTH($A681),""))</f>
        <v/>
      </c>
    </row>
    <row r="682">
      <c r="A682" s="11" t="n"/>
      <c r="B682" s="12" t="n"/>
      <c r="C682" s="12" t="n"/>
      <c r="D682" s="12" t="n"/>
      <c r="E682" s="12" t="n"/>
      <c r="F682" s="13" t="n"/>
      <c r="G682" s="14" t="n"/>
      <c r="H682" s="15">
        <f>IF($F682="","",ROUND($F682*$G682,2))</f>
        <v/>
      </c>
      <c r="I682" s="14" t="n"/>
      <c r="J682" s="15">
        <f>IF($F682="","",ROUND($H682*IF($I682="",1,$I682),2))</f>
        <v/>
      </c>
      <c r="K682" s="14" t="n"/>
      <c r="L682" s="15">
        <f>IF($F682="","",ROUND(($F682+$H682-$J682)*IF($K682="",1,$K682),2))</f>
        <v/>
      </c>
      <c r="M682">
        <f>IF(OR($A682="",$F682=""),"",IF(YEAR($A682)=Inicio!$C$6,ROUNDUP(MONTH($A682)/3,0),"Otro año"))</f>
        <v/>
      </c>
      <c r="N682">
        <f>IF(OR($A682="",$F682=""),"",IF(YEAR($A682)=Inicio!$C$6,MONTH($A682),""))</f>
        <v/>
      </c>
    </row>
    <row r="683">
      <c r="A683" s="11" t="n"/>
      <c r="B683" s="12" t="n"/>
      <c r="C683" s="12" t="n"/>
      <c r="D683" s="12" t="n"/>
      <c r="E683" s="12" t="n"/>
      <c r="F683" s="13" t="n"/>
      <c r="G683" s="14" t="n"/>
      <c r="H683" s="15">
        <f>IF($F683="","",ROUND($F683*$G683,2))</f>
        <v/>
      </c>
      <c r="I683" s="14" t="n"/>
      <c r="J683" s="15">
        <f>IF($F683="","",ROUND($H683*IF($I683="",1,$I683),2))</f>
        <v/>
      </c>
      <c r="K683" s="14" t="n"/>
      <c r="L683" s="15">
        <f>IF($F683="","",ROUND(($F683+$H683-$J683)*IF($K683="",1,$K683),2))</f>
        <v/>
      </c>
      <c r="M683">
        <f>IF(OR($A683="",$F683=""),"",IF(YEAR($A683)=Inicio!$C$6,ROUNDUP(MONTH($A683)/3,0),"Otro año"))</f>
        <v/>
      </c>
      <c r="N683">
        <f>IF(OR($A683="",$F683=""),"",IF(YEAR($A683)=Inicio!$C$6,MONTH($A683),""))</f>
        <v/>
      </c>
    </row>
    <row r="684">
      <c r="A684" s="11" t="n"/>
      <c r="B684" s="12" t="n"/>
      <c r="C684" s="12" t="n"/>
      <c r="D684" s="12" t="n"/>
      <c r="E684" s="12" t="n"/>
      <c r="F684" s="13" t="n"/>
      <c r="G684" s="14" t="n"/>
      <c r="H684" s="15">
        <f>IF($F684="","",ROUND($F684*$G684,2))</f>
        <v/>
      </c>
      <c r="I684" s="14" t="n"/>
      <c r="J684" s="15">
        <f>IF($F684="","",ROUND($H684*IF($I684="",1,$I684),2))</f>
        <v/>
      </c>
      <c r="K684" s="14" t="n"/>
      <c r="L684" s="15">
        <f>IF($F684="","",ROUND(($F684+$H684-$J684)*IF($K684="",1,$K684),2))</f>
        <v/>
      </c>
      <c r="M684">
        <f>IF(OR($A684="",$F684=""),"",IF(YEAR($A684)=Inicio!$C$6,ROUNDUP(MONTH($A684)/3,0),"Otro año"))</f>
        <v/>
      </c>
      <c r="N684">
        <f>IF(OR($A684="",$F684=""),"",IF(YEAR($A684)=Inicio!$C$6,MONTH($A684),""))</f>
        <v/>
      </c>
    </row>
    <row r="685">
      <c r="A685" s="11" t="n"/>
      <c r="B685" s="12" t="n"/>
      <c r="C685" s="12" t="n"/>
      <c r="D685" s="12" t="n"/>
      <c r="E685" s="12" t="n"/>
      <c r="F685" s="13" t="n"/>
      <c r="G685" s="14" t="n"/>
      <c r="H685" s="15">
        <f>IF($F685="","",ROUND($F685*$G685,2))</f>
        <v/>
      </c>
      <c r="I685" s="14" t="n"/>
      <c r="J685" s="15">
        <f>IF($F685="","",ROUND($H685*IF($I685="",1,$I685),2))</f>
        <v/>
      </c>
      <c r="K685" s="14" t="n"/>
      <c r="L685" s="15">
        <f>IF($F685="","",ROUND(($F685+$H685-$J685)*IF($K685="",1,$K685),2))</f>
        <v/>
      </c>
      <c r="M685">
        <f>IF(OR($A685="",$F685=""),"",IF(YEAR($A685)=Inicio!$C$6,ROUNDUP(MONTH($A685)/3,0),"Otro año"))</f>
        <v/>
      </c>
      <c r="N685">
        <f>IF(OR($A685="",$F685=""),"",IF(YEAR($A685)=Inicio!$C$6,MONTH($A685),""))</f>
        <v/>
      </c>
    </row>
    <row r="686">
      <c r="A686" s="11" t="n"/>
      <c r="B686" s="12" t="n"/>
      <c r="C686" s="12" t="n"/>
      <c r="D686" s="12" t="n"/>
      <c r="E686" s="12" t="n"/>
      <c r="F686" s="13" t="n"/>
      <c r="G686" s="14" t="n"/>
      <c r="H686" s="15">
        <f>IF($F686="","",ROUND($F686*$G686,2))</f>
        <v/>
      </c>
      <c r="I686" s="14" t="n"/>
      <c r="J686" s="15">
        <f>IF($F686="","",ROUND($H686*IF($I686="",1,$I686),2))</f>
        <v/>
      </c>
      <c r="K686" s="14" t="n"/>
      <c r="L686" s="15">
        <f>IF($F686="","",ROUND(($F686+$H686-$J686)*IF($K686="",1,$K686),2))</f>
        <v/>
      </c>
      <c r="M686">
        <f>IF(OR($A686="",$F686=""),"",IF(YEAR($A686)=Inicio!$C$6,ROUNDUP(MONTH($A686)/3,0),"Otro año"))</f>
        <v/>
      </c>
      <c r="N686">
        <f>IF(OR($A686="",$F686=""),"",IF(YEAR($A686)=Inicio!$C$6,MONTH($A686),""))</f>
        <v/>
      </c>
    </row>
    <row r="687">
      <c r="A687" s="11" t="n"/>
      <c r="B687" s="12" t="n"/>
      <c r="C687" s="12" t="n"/>
      <c r="D687" s="12" t="n"/>
      <c r="E687" s="12" t="n"/>
      <c r="F687" s="13" t="n"/>
      <c r="G687" s="14" t="n"/>
      <c r="H687" s="15">
        <f>IF($F687="","",ROUND($F687*$G687,2))</f>
        <v/>
      </c>
      <c r="I687" s="14" t="n"/>
      <c r="J687" s="15">
        <f>IF($F687="","",ROUND($H687*IF($I687="",1,$I687),2))</f>
        <v/>
      </c>
      <c r="K687" s="14" t="n"/>
      <c r="L687" s="15">
        <f>IF($F687="","",ROUND(($F687+$H687-$J687)*IF($K687="",1,$K687),2))</f>
        <v/>
      </c>
      <c r="M687">
        <f>IF(OR($A687="",$F687=""),"",IF(YEAR($A687)=Inicio!$C$6,ROUNDUP(MONTH($A687)/3,0),"Otro año"))</f>
        <v/>
      </c>
      <c r="N687">
        <f>IF(OR($A687="",$F687=""),"",IF(YEAR($A687)=Inicio!$C$6,MONTH($A687),""))</f>
        <v/>
      </c>
    </row>
    <row r="688">
      <c r="A688" s="11" t="n"/>
      <c r="B688" s="12" t="n"/>
      <c r="C688" s="12" t="n"/>
      <c r="D688" s="12" t="n"/>
      <c r="E688" s="12" t="n"/>
      <c r="F688" s="13" t="n"/>
      <c r="G688" s="14" t="n"/>
      <c r="H688" s="15">
        <f>IF($F688="","",ROUND($F688*$G688,2))</f>
        <v/>
      </c>
      <c r="I688" s="14" t="n"/>
      <c r="J688" s="15">
        <f>IF($F688="","",ROUND($H688*IF($I688="",1,$I688),2))</f>
        <v/>
      </c>
      <c r="K688" s="14" t="n"/>
      <c r="L688" s="15">
        <f>IF($F688="","",ROUND(($F688+$H688-$J688)*IF($K688="",1,$K688),2))</f>
        <v/>
      </c>
      <c r="M688">
        <f>IF(OR($A688="",$F688=""),"",IF(YEAR($A688)=Inicio!$C$6,ROUNDUP(MONTH($A688)/3,0),"Otro año"))</f>
        <v/>
      </c>
      <c r="N688">
        <f>IF(OR($A688="",$F688=""),"",IF(YEAR($A688)=Inicio!$C$6,MONTH($A688),""))</f>
        <v/>
      </c>
    </row>
    <row r="689">
      <c r="A689" s="11" t="n"/>
      <c r="B689" s="12" t="n"/>
      <c r="C689" s="12" t="n"/>
      <c r="D689" s="12" t="n"/>
      <c r="E689" s="12" t="n"/>
      <c r="F689" s="13" t="n"/>
      <c r="G689" s="14" t="n"/>
      <c r="H689" s="15">
        <f>IF($F689="","",ROUND($F689*$G689,2))</f>
        <v/>
      </c>
      <c r="I689" s="14" t="n"/>
      <c r="J689" s="15">
        <f>IF($F689="","",ROUND($H689*IF($I689="",1,$I689),2))</f>
        <v/>
      </c>
      <c r="K689" s="14" t="n"/>
      <c r="L689" s="15">
        <f>IF($F689="","",ROUND(($F689+$H689-$J689)*IF($K689="",1,$K689),2))</f>
        <v/>
      </c>
      <c r="M689">
        <f>IF(OR($A689="",$F689=""),"",IF(YEAR($A689)=Inicio!$C$6,ROUNDUP(MONTH($A689)/3,0),"Otro año"))</f>
        <v/>
      </c>
      <c r="N689">
        <f>IF(OR($A689="",$F689=""),"",IF(YEAR($A689)=Inicio!$C$6,MONTH($A689),""))</f>
        <v/>
      </c>
    </row>
    <row r="690">
      <c r="A690" s="11" t="n"/>
      <c r="B690" s="12" t="n"/>
      <c r="C690" s="12" t="n"/>
      <c r="D690" s="12" t="n"/>
      <c r="E690" s="12" t="n"/>
      <c r="F690" s="13" t="n"/>
      <c r="G690" s="14" t="n"/>
      <c r="H690" s="15">
        <f>IF($F690="","",ROUND($F690*$G690,2))</f>
        <v/>
      </c>
      <c r="I690" s="14" t="n"/>
      <c r="J690" s="15">
        <f>IF($F690="","",ROUND($H690*IF($I690="",1,$I690),2))</f>
        <v/>
      </c>
      <c r="K690" s="14" t="n"/>
      <c r="L690" s="15">
        <f>IF($F690="","",ROUND(($F690+$H690-$J690)*IF($K690="",1,$K690),2))</f>
        <v/>
      </c>
      <c r="M690">
        <f>IF(OR($A690="",$F690=""),"",IF(YEAR($A690)=Inicio!$C$6,ROUNDUP(MONTH($A690)/3,0),"Otro año"))</f>
        <v/>
      </c>
      <c r="N690">
        <f>IF(OR($A690="",$F690=""),"",IF(YEAR($A690)=Inicio!$C$6,MONTH($A690),""))</f>
        <v/>
      </c>
    </row>
    <row r="691">
      <c r="A691" s="11" t="n"/>
      <c r="B691" s="12" t="n"/>
      <c r="C691" s="12" t="n"/>
      <c r="D691" s="12" t="n"/>
      <c r="E691" s="12" t="n"/>
      <c r="F691" s="13" t="n"/>
      <c r="G691" s="14" t="n"/>
      <c r="H691" s="15">
        <f>IF($F691="","",ROUND($F691*$G691,2))</f>
        <v/>
      </c>
      <c r="I691" s="14" t="n"/>
      <c r="J691" s="15">
        <f>IF($F691="","",ROUND($H691*IF($I691="",1,$I691),2))</f>
        <v/>
      </c>
      <c r="K691" s="14" t="n"/>
      <c r="L691" s="15">
        <f>IF($F691="","",ROUND(($F691+$H691-$J691)*IF($K691="",1,$K691),2))</f>
        <v/>
      </c>
      <c r="M691">
        <f>IF(OR($A691="",$F691=""),"",IF(YEAR($A691)=Inicio!$C$6,ROUNDUP(MONTH($A691)/3,0),"Otro año"))</f>
        <v/>
      </c>
      <c r="N691">
        <f>IF(OR($A691="",$F691=""),"",IF(YEAR($A691)=Inicio!$C$6,MONTH($A691),""))</f>
        <v/>
      </c>
    </row>
    <row r="692">
      <c r="A692" s="11" t="n"/>
      <c r="B692" s="12" t="n"/>
      <c r="C692" s="12" t="n"/>
      <c r="D692" s="12" t="n"/>
      <c r="E692" s="12" t="n"/>
      <c r="F692" s="13" t="n"/>
      <c r="G692" s="14" t="n"/>
      <c r="H692" s="15">
        <f>IF($F692="","",ROUND($F692*$G692,2))</f>
        <v/>
      </c>
      <c r="I692" s="14" t="n"/>
      <c r="J692" s="15">
        <f>IF($F692="","",ROUND($H692*IF($I692="",1,$I692),2))</f>
        <v/>
      </c>
      <c r="K692" s="14" t="n"/>
      <c r="L692" s="15">
        <f>IF($F692="","",ROUND(($F692+$H692-$J692)*IF($K692="",1,$K692),2))</f>
        <v/>
      </c>
      <c r="M692">
        <f>IF(OR($A692="",$F692=""),"",IF(YEAR($A692)=Inicio!$C$6,ROUNDUP(MONTH($A692)/3,0),"Otro año"))</f>
        <v/>
      </c>
      <c r="N692">
        <f>IF(OR($A692="",$F692=""),"",IF(YEAR($A692)=Inicio!$C$6,MONTH($A692),""))</f>
        <v/>
      </c>
    </row>
    <row r="693">
      <c r="A693" s="11" t="n"/>
      <c r="B693" s="12" t="n"/>
      <c r="C693" s="12" t="n"/>
      <c r="D693" s="12" t="n"/>
      <c r="E693" s="12" t="n"/>
      <c r="F693" s="13" t="n"/>
      <c r="G693" s="14" t="n"/>
      <c r="H693" s="15">
        <f>IF($F693="","",ROUND($F693*$G693,2))</f>
        <v/>
      </c>
      <c r="I693" s="14" t="n"/>
      <c r="J693" s="15">
        <f>IF($F693="","",ROUND($H693*IF($I693="",1,$I693),2))</f>
        <v/>
      </c>
      <c r="K693" s="14" t="n"/>
      <c r="L693" s="15">
        <f>IF($F693="","",ROUND(($F693+$H693-$J693)*IF($K693="",1,$K693),2))</f>
        <v/>
      </c>
      <c r="M693">
        <f>IF(OR($A693="",$F693=""),"",IF(YEAR($A693)=Inicio!$C$6,ROUNDUP(MONTH($A693)/3,0),"Otro año"))</f>
        <v/>
      </c>
      <c r="N693">
        <f>IF(OR($A693="",$F693=""),"",IF(YEAR($A693)=Inicio!$C$6,MONTH($A693),""))</f>
        <v/>
      </c>
    </row>
    <row r="694">
      <c r="A694" s="11" t="n"/>
      <c r="B694" s="12" t="n"/>
      <c r="C694" s="12" t="n"/>
      <c r="D694" s="12" t="n"/>
      <c r="E694" s="12" t="n"/>
      <c r="F694" s="13" t="n"/>
      <c r="G694" s="14" t="n"/>
      <c r="H694" s="15">
        <f>IF($F694="","",ROUND($F694*$G694,2))</f>
        <v/>
      </c>
      <c r="I694" s="14" t="n"/>
      <c r="J694" s="15">
        <f>IF($F694="","",ROUND($H694*IF($I694="",1,$I694),2))</f>
        <v/>
      </c>
      <c r="K694" s="14" t="n"/>
      <c r="L694" s="15">
        <f>IF($F694="","",ROUND(($F694+$H694-$J694)*IF($K694="",1,$K694),2))</f>
        <v/>
      </c>
      <c r="M694">
        <f>IF(OR($A694="",$F694=""),"",IF(YEAR($A694)=Inicio!$C$6,ROUNDUP(MONTH($A694)/3,0),"Otro año"))</f>
        <v/>
      </c>
      <c r="N694">
        <f>IF(OR($A694="",$F694=""),"",IF(YEAR($A694)=Inicio!$C$6,MONTH($A694),""))</f>
        <v/>
      </c>
    </row>
    <row r="695">
      <c r="A695" s="11" t="n"/>
      <c r="B695" s="12" t="n"/>
      <c r="C695" s="12" t="n"/>
      <c r="D695" s="12" t="n"/>
      <c r="E695" s="12" t="n"/>
      <c r="F695" s="13" t="n"/>
      <c r="G695" s="14" t="n"/>
      <c r="H695" s="15">
        <f>IF($F695="","",ROUND($F695*$G695,2))</f>
        <v/>
      </c>
      <c r="I695" s="14" t="n"/>
      <c r="J695" s="15">
        <f>IF($F695="","",ROUND($H695*IF($I695="",1,$I695),2))</f>
        <v/>
      </c>
      <c r="K695" s="14" t="n"/>
      <c r="L695" s="15">
        <f>IF($F695="","",ROUND(($F695+$H695-$J695)*IF($K695="",1,$K695),2))</f>
        <v/>
      </c>
      <c r="M695">
        <f>IF(OR($A695="",$F695=""),"",IF(YEAR($A695)=Inicio!$C$6,ROUNDUP(MONTH($A695)/3,0),"Otro año"))</f>
        <v/>
      </c>
      <c r="N695">
        <f>IF(OR($A695="",$F695=""),"",IF(YEAR($A695)=Inicio!$C$6,MONTH($A695),""))</f>
        <v/>
      </c>
    </row>
    <row r="696">
      <c r="A696" s="11" t="n"/>
      <c r="B696" s="12" t="n"/>
      <c r="C696" s="12" t="n"/>
      <c r="D696" s="12" t="n"/>
      <c r="E696" s="12" t="n"/>
      <c r="F696" s="13" t="n"/>
      <c r="G696" s="14" t="n"/>
      <c r="H696" s="15">
        <f>IF($F696="","",ROUND($F696*$G696,2))</f>
        <v/>
      </c>
      <c r="I696" s="14" t="n"/>
      <c r="J696" s="15">
        <f>IF($F696="","",ROUND($H696*IF($I696="",1,$I696),2))</f>
        <v/>
      </c>
      <c r="K696" s="14" t="n"/>
      <c r="L696" s="15">
        <f>IF($F696="","",ROUND(($F696+$H696-$J696)*IF($K696="",1,$K696),2))</f>
        <v/>
      </c>
      <c r="M696">
        <f>IF(OR($A696="",$F696=""),"",IF(YEAR($A696)=Inicio!$C$6,ROUNDUP(MONTH($A696)/3,0),"Otro año"))</f>
        <v/>
      </c>
      <c r="N696">
        <f>IF(OR($A696="",$F696=""),"",IF(YEAR($A696)=Inicio!$C$6,MONTH($A696),""))</f>
        <v/>
      </c>
    </row>
    <row r="697">
      <c r="A697" s="11" t="n"/>
      <c r="B697" s="12" t="n"/>
      <c r="C697" s="12" t="n"/>
      <c r="D697" s="12" t="n"/>
      <c r="E697" s="12" t="n"/>
      <c r="F697" s="13" t="n"/>
      <c r="G697" s="14" t="n"/>
      <c r="H697" s="15">
        <f>IF($F697="","",ROUND($F697*$G697,2))</f>
        <v/>
      </c>
      <c r="I697" s="14" t="n"/>
      <c r="J697" s="15">
        <f>IF($F697="","",ROUND($H697*IF($I697="",1,$I697),2))</f>
        <v/>
      </c>
      <c r="K697" s="14" t="n"/>
      <c r="L697" s="15">
        <f>IF($F697="","",ROUND(($F697+$H697-$J697)*IF($K697="",1,$K697),2))</f>
        <v/>
      </c>
      <c r="M697">
        <f>IF(OR($A697="",$F697=""),"",IF(YEAR($A697)=Inicio!$C$6,ROUNDUP(MONTH($A697)/3,0),"Otro año"))</f>
        <v/>
      </c>
      <c r="N697">
        <f>IF(OR($A697="",$F697=""),"",IF(YEAR($A697)=Inicio!$C$6,MONTH($A697),""))</f>
        <v/>
      </c>
    </row>
    <row r="698">
      <c r="A698" s="11" t="n"/>
      <c r="B698" s="12" t="n"/>
      <c r="C698" s="12" t="n"/>
      <c r="D698" s="12" t="n"/>
      <c r="E698" s="12" t="n"/>
      <c r="F698" s="13" t="n"/>
      <c r="G698" s="14" t="n"/>
      <c r="H698" s="15">
        <f>IF($F698="","",ROUND($F698*$G698,2))</f>
        <v/>
      </c>
      <c r="I698" s="14" t="n"/>
      <c r="J698" s="15">
        <f>IF($F698="","",ROUND($H698*IF($I698="",1,$I698),2))</f>
        <v/>
      </c>
      <c r="K698" s="14" t="n"/>
      <c r="L698" s="15">
        <f>IF($F698="","",ROUND(($F698+$H698-$J698)*IF($K698="",1,$K698),2))</f>
        <v/>
      </c>
      <c r="M698">
        <f>IF(OR($A698="",$F698=""),"",IF(YEAR($A698)=Inicio!$C$6,ROUNDUP(MONTH($A698)/3,0),"Otro año"))</f>
        <v/>
      </c>
      <c r="N698">
        <f>IF(OR($A698="",$F698=""),"",IF(YEAR($A698)=Inicio!$C$6,MONTH($A698),""))</f>
        <v/>
      </c>
    </row>
    <row r="699">
      <c r="A699" s="11" t="n"/>
      <c r="B699" s="12" t="n"/>
      <c r="C699" s="12" t="n"/>
      <c r="D699" s="12" t="n"/>
      <c r="E699" s="12" t="n"/>
      <c r="F699" s="13" t="n"/>
      <c r="G699" s="14" t="n"/>
      <c r="H699" s="15">
        <f>IF($F699="","",ROUND($F699*$G699,2))</f>
        <v/>
      </c>
      <c r="I699" s="14" t="n"/>
      <c r="J699" s="15">
        <f>IF($F699="","",ROUND($H699*IF($I699="",1,$I699),2))</f>
        <v/>
      </c>
      <c r="K699" s="14" t="n"/>
      <c r="L699" s="15">
        <f>IF($F699="","",ROUND(($F699+$H699-$J699)*IF($K699="",1,$K699),2))</f>
        <v/>
      </c>
      <c r="M699">
        <f>IF(OR($A699="",$F699=""),"",IF(YEAR($A699)=Inicio!$C$6,ROUNDUP(MONTH($A699)/3,0),"Otro año"))</f>
        <v/>
      </c>
      <c r="N699">
        <f>IF(OR($A699="",$F699=""),"",IF(YEAR($A699)=Inicio!$C$6,MONTH($A699),""))</f>
        <v/>
      </c>
    </row>
    <row r="700">
      <c r="A700" s="11" t="n"/>
      <c r="B700" s="12" t="n"/>
      <c r="C700" s="12" t="n"/>
      <c r="D700" s="12" t="n"/>
      <c r="E700" s="12" t="n"/>
      <c r="F700" s="13" t="n"/>
      <c r="G700" s="14" t="n"/>
      <c r="H700" s="15">
        <f>IF($F700="","",ROUND($F700*$G700,2))</f>
        <v/>
      </c>
      <c r="I700" s="14" t="n"/>
      <c r="J700" s="15">
        <f>IF($F700="","",ROUND($H700*IF($I700="",1,$I700),2))</f>
        <v/>
      </c>
      <c r="K700" s="14" t="n"/>
      <c r="L700" s="15">
        <f>IF($F700="","",ROUND(($F700+$H700-$J700)*IF($K700="",1,$K700),2))</f>
        <v/>
      </c>
      <c r="M700">
        <f>IF(OR($A700="",$F700=""),"",IF(YEAR($A700)=Inicio!$C$6,ROUNDUP(MONTH($A700)/3,0),"Otro año"))</f>
        <v/>
      </c>
      <c r="N700">
        <f>IF(OR($A700="",$F700=""),"",IF(YEAR($A700)=Inicio!$C$6,MONTH($A700),""))</f>
        <v/>
      </c>
    </row>
    <row r="701">
      <c r="A701" s="11" t="n"/>
      <c r="B701" s="12" t="n"/>
      <c r="C701" s="12" t="n"/>
      <c r="D701" s="12" t="n"/>
      <c r="E701" s="12" t="n"/>
      <c r="F701" s="13" t="n"/>
      <c r="G701" s="14" t="n"/>
      <c r="H701" s="15">
        <f>IF($F701="","",ROUND($F701*$G701,2))</f>
        <v/>
      </c>
      <c r="I701" s="14" t="n"/>
      <c r="J701" s="15">
        <f>IF($F701="","",ROUND($H701*IF($I701="",1,$I701),2))</f>
        <v/>
      </c>
      <c r="K701" s="14" t="n"/>
      <c r="L701" s="15">
        <f>IF($F701="","",ROUND(($F701+$H701-$J701)*IF($K701="",1,$K701),2))</f>
        <v/>
      </c>
      <c r="M701">
        <f>IF(OR($A701="",$F701=""),"",IF(YEAR($A701)=Inicio!$C$6,ROUNDUP(MONTH($A701)/3,0),"Otro año"))</f>
        <v/>
      </c>
      <c r="N701">
        <f>IF(OR($A701="",$F701=""),"",IF(YEAR($A701)=Inicio!$C$6,MONTH($A701),""))</f>
        <v/>
      </c>
    </row>
    <row r="702">
      <c r="A702" s="11" t="n"/>
      <c r="B702" s="12" t="n"/>
      <c r="C702" s="12" t="n"/>
      <c r="D702" s="12" t="n"/>
      <c r="E702" s="12" t="n"/>
      <c r="F702" s="13" t="n"/>
      <c r="G702" s="14" t="n"/>
      <c r="H702" s="15">
        <f>IF($F702="","",ROUND($F702*$G702,2))</f>
        <v/>
      </c>
      <c r="I702" s="14" t="n"/>
      <c r="J702" s="15">
        <f>IF($F702="","",ROUND($H702*IF($I702="",1,$I702),2))</f>
        <v/>
      </c>
      <c r="K702" s="14" t="n"/>
      <c r="L702" s="15">
        <f>IF($F702="","",ROUND(($F702+$H702-$J702)*IF($K702="",1,$K702),2))</f>
        <v/>
      </c>
      <c r="M702">
        <f>IF(OR($A702="",$F702=""),"",IF(YEAR($A702)=Inicio!$C$6,ROUNDUP(MONTH($A702)/3,0),"Otro año"))</f>
        <v/>
      </c>
      <c r="N702">
        <f>IF(OR($A702="",$F702=""),"",IF(YEAR($A702)=Inicio!$C$6,MONTH($A702),""))</f>
        <v/>
      </c>
    </row>
    <row r="703">
      <c r="A703" s="11" t="n"/>
      <c r="B703" s="12" t="n"/>
      <c r="C703" s="12" t="n"/>
      <c r="D703" s="12" t="n"/>
      <c r="E703" s="12" t="n"/>
      <c r="F703" s="13" t="n"/>
      <c r="G703" s="14" t="n"/>
      <c r="H703" s="15">
        <f>IF($F703="","",ROUND($F703*$G703,2))</f>
        <v/>
      </c>
      <c r="I703" s="14" t="n"/>
      <c r="J703" s="15">
        <f>IF($F703="","",ROUND($H703*IF($I703="",1,$I703),2))</f>
        <v/>
      </c>
      <c r="K703" s="14" t="n"/>
      <c r="L703" s="15">
        <f>IF($F703="","",ROUND(($F703+$H703-$J703)*IF($K703="",1,$K703),2))</f>
        <v/>
      </c>
      <c r="M703">
        <f>IF(OR($A703="",$F703=""),"",IF(YEAR($A703)=Inicio!$C$6,ROUNDUP(MONTH($A703)/3,0),"Otro año"))</f>
        <v/>
      </c>
      <c r="N703">
        <f>IF(OR($A703="",$F703=""),"",IF(YEAR($A703)=Inicio!$C$6,MONTH($A703),""))</f>
        <v/>
      </c>
    </row>
    <row r="704">
      <c r="A704" s="11" t="n"/>
      <c r="B704" s="12" t="n"/>
      <c r="C704" s="12" t="n"/>
      <c r="D704" s="12" t="n"/>
      <c r="E704" s="12" t="n"/>
      <c r="F704" s="13" t="n"/>
      <c r="G704" s="14" t="n"/>
      <c r="H704" s="15">
        <f>IF($F704="","",ROUND($F704*$G704,2))</f>
        <v/>
      </c>
      <c r="I704" s="14" t="n"/>
      <c r="J704" s="15">
        <f>IF($F704="","",ROUND($H704*IF($I704="",1,$I704),2))</f>
        <v/>
      </c>
      <c r="K704" s="14" t="n"/>
      <c r="L704" s="15">
        <f>IF($F704="","",ROUND(($F704+$H704-$J704)*IF($K704="",1,$K704),2))</f>
        <v/>
      </c>
      <c r="M704">
        <f>IF(OR($A704="",$F704=""),"",IF(YEAR($A704)=Inicio!$C$6,ROUNDUP(MONTH($A704)/3,0),"Otro año"))</f>
        <v/>
      </c>
      <c r="N704">
        <f>IF(OR($A704="",$F704=""),"",IF(YEAR($A704)=Inicio!$C$6,MONTH($A704),""))</f>
        <v/>
      </c>
    </row>
    <row r="705">
      <c r="A705" s="11" t="n"/>
      <c r="B705" s="12" t="n"/>
      <c r="C705" s="12" t="n"/>
      <c r="D705" s="12" t="n"/>
      <c r="E705" s="12" t="n"/>
      <c r="F705" s="13" t="n"/>
      <c r="G705" s="14" t="n"/>
      <c r="H705" s="15">
        <f>IF($F705="","",ROUND($F705*$G705,2))</f>
        <v/>
      </c>
      <c r="I705" s="14" t="n"/>
      <c r="J705" s="15">
        <f>IF($F705="","",ROUND($H705*IF($I705="",1,$I705),2))</f>
        <v/>
      </c>
      <c r="K705" s="14" t="n"/>
      <c r="L705" s="15">
        <f>IF($F705="","",ROUND(($F705+$H705-$J705)*IF($K705="",1,$K705),2))</f>
        <v/>
      </c>
      <c r="M705">
        <f>IF(OR($A705="",$F705=""),"",IF(YEAR($A705)=Inicio!$C$6,ROUNDUP(MONTH($A705)/3,0),"Otro año"))</f>
        <v/>
      </c>
      <c r="N705">
        <f>IF(OR($A705="",$F705=""),"",IF(YEAR($A705)=Inicio!$C$6,MONTH($A705),""))</f>
        <v/>
      </c>
    </row>
    <row r="706">
      <c r="A706" s="11" t="n"/>
      <c r="B706" s="12" t="n"/>
      <c r="C706" s="12" t="n"/>
      <c r="D706" s="12" t="n"/>
      <c r="E706" s="12" t="n"/>
      <c r="F706" s="13" t="n"/>
      <c r="G706" s="14" t="n"/>
      <c r="H706" s="15">
        <f>IF($F706="","",ROUND($F706*$G706,2))</f>
        <v/>
      </c>
      <c r="I706" s="14" t="n"/>
      <c r="J706" s="15">
        <f>IF($F706="","",ROUND($H706*IF($I706="",1,$I706),2))</f>
        <v/>
      </c>
      <c r="K706" s="14" t="n"/>
      <c r="L706" s="15">
        <f>IF($F706="","",ROUND(($F706+$H706-$J706)*IF($K706="",1,$K706),2))</f>
        <v/>
      </c>
      <c r="M706">
        <f>IF(OR($A706="",$F706=""),"",IF(YEAR($A706)=Inicio!$C$6,ROUNDUP(MONTH($A706)/3,0),"Otro año"))</f>
        <v/>
      </c>
      <c r="N706">
        <f>IF(OR($A706="",$F706=""),"",IF(YEAR($A706)=Inicio!$C$6,MONTH($A706),""))</f>
        <v/>
      </c>
    </row>
    <row r="707">
      <c r="A707" s="11" t="n"/>
      <c r="B707" s="12" t="n"/>
      <c r="C707" s="12" t="n"/>
      <c r="D707" s="12" t="n"/>
      <c r="E707" s="12" t="n"/>
      <c r="F707" s="13" t="n"/>
      <c r="G707" s="14" t="n"/>
      <c r="H707" s="15">
        <f>IF($F707="","",ROUND($F707*$G707,2))</f>
        <v/>
      </c>
      <c r="I707" s="14" t="n"/>
      <c r="J707" s="15">
        <f>IF($F707="","",ROUND($H707*IF($I707="",1,$I707),2))</f>
        <v/>
      </c>
      <c r="K707" s="14" t="n"/>
      <c r="L707" s="15">
        <f>IF($F707="","",ROUND(($F707+$H707-$J707)*IF($K707="",1,$K707),2))</f>
        <v/>
      </c>
      <c r="M707">
        <f>IF(OR($A707="",$F707=""),"",IF(YEAR($A707)=Inicio!$C$6,ROUNDUP(MONTH($A707)/3,0),"Otro año"))</f>
        <v/>
      </c>
      <c r="N707">
        <f>IF(OR($A707="",$F707=""),"",IF(YEAR($A707)=Inicio!$C$6,MONTH($A707),""))</f>
        <v/>
      </c>
    </row>
    <row r="708">
      <c r="A708" s="11" t="n"/>
      <c r="B708" s="12" t="n"/>
      <c r="C708" s="12" t="n"/>
      <c r="D708" s="12" t="n"/>
      <c r="E708" s="12" t="n"/>
      <c r="F708" s="13" t="n"/>
      <c r="G708" s="14" t="n"/>
      <c r="H708" s="15">
        <f>IF($F708="","",ROUND($F708*$G708,2))</f>
        <v/>
      </c>
      <c r="I708" s="14" t="n"/>
      <c r="J708" s="15">
        <f>IF($F708="","",ROUND($H708*IF($I708="",1,$I708),2))</f>
        <v/>
      </c>
      <c r="K708" s="14" t="n"/>
      <c r="L708" s="15">
        <f>IF($F708="","",ROUND(($F708+$H708-$J708)*IF($K708="",1,$K708),2))</f>
        <v/>
      </c>
      <c r="M708">
        <f>IF(OR($A708="",$F708=""),"",IF(YEAR($A708)=Inicio!$C$6,ROUNDUP(MONTH($A708)/3,0),"Otro año"))</f>
        <v/>
      </c>
      <c r="N708">
        <f>IF(OR($A708="",$F708=""),"",IF(YEAR($A708)=Inicio!$C$6,MONTH($A708),""))</f>
        <v/>
      </c>
    </row>
    <row r="709">
      <c r="A709" s="11" t="n"/>
      <c r="B709" s="12" t="n"/>
      <c r="C709" s="12" t="n"/>
      <c r="D709" s="12" t="n"/>
      <c r="E709" s="12" t="n"/>
      <c r="F709" s="13" t="n"/>
      <c r="G709" s="14" t="n"/>
      <c r="H709" s="15">
        <f>IF($F709="","",ROUND($F709*$G709,2))</f>
        <v/>
      </c>
      <c r="I709" s="14" t="n"/>
      <c r="J709" s="15">
        <f>IF($F709="","",ROUND($H709*IF($I709="",1,$I709),2))</f>
        <v/>
      </c>
      <c r="K709" s="14" t="n"/>
      <c r="L709" s="15">
        <f>IF($F709="","",ROUND(($F709+$H709-$J709)*IF($K709="",1,$K709),2))</f>
        <v/>
      </c>
      <c r="M709">
        <f>IF(OR($A709="",$F709=""),"",IF(YEAR($A709)=Inicio!$C$6,ROUNDUP(MONTH($A709)/3,0),"Otro año"))</f>
        <v/>
      </c>
      <c r="N709">
        <f>IF(OR($A709="",$F709=""),"",IF(YEAR($A709)=Inicio!$C$6,MONTH($A709),""))</f>
        <v/>
      </c>
    </row>
    <row r="710">
      <c r="A710" s="11" t="n"/>
      <c r="B710" s="12" t="n"/>
      <c r="C710" s="12" t="n"/>
      <c r="D710" s="12" t="n"/>
      <c r="E710" s="12" t="n"/>
      <c r="F710" s="13" t="n"/>
      <c r="G710" s="14" t="n"/>
      <c r="H710" s="15">
        <f>IF($F710="","",ROUND($F710*$G710,2))</f>
        <v/>
      </c>
      <c r="I710" s="14" t="n"/>
      <c r="J710" s="15">
        <f>IF($F710="","",ROUND($H710*IF($I710="",1,$I710),2))</f>
        <v/>
      </c>
      <c r="K710" s="14" t="n"/>
      <c r="L710" s="15">
        <f>IF($F710="","",ROUND(($F710+$H710-$J710)*IF($K710="",1,$K710),2))</f>
        <v/>
      </c>
      <c r="M710">
        <f>IF(OR($A710="",$F710=""),"",IF(YEAR($A710)=Inicio!$C$6,ROUNDUP(MONTH($A710)/3,0),"Otro año"))</f>
        <v/>
      </c>
      <c r="N710">
        <f>IF(OR($A710="",$F710=""),"",IF(YEAR($A710)=Inicio!$C$6,MONTH($A710),""))</f>
        <v/>
      </c>
    </row>
    <row r="711">
      <c r="A711" s="11" t="n"/>
      <c r="B711" s="12" t="n"/>
      <c r="C711" s="12" t="n"/>
      <c r="D711" s="12" t="n"/>
      <c r="E711" s="12" t="n"/>
      <c r="F711" s="13" t="n"/>
      <c r="G711" s="14" t="n"/>
      <c r="H711" s="15">
        <f>IF($F711="","",ROUND($F711*$G711,2))</f>
        <v/>
      </c>
      <c r="I711" s="14" t="n"/>
      <c r="J711" s="15">
        <f>IF($F711="","",ROUND($H711*IF($I711="",1,$I711),2))</f>
        <v/>
      </c>
      <c r="K711" s="14" t="n"/>
      <c r="L711" s="15">
        <f>IF($F711="","",ROUND(($F711+$H711-$J711)*IF($K711="",1,$K711),2))</f>
        <v/>
      </c>
      <c r="M711">
        <f>IF(OR($A711="",$F711=""),"",IF(YEAR($A711)=Inicio!$C$6,ROUNDUP(MONTH($A711)/3,0),"Otro año"))</f>
        <v/>
      </c>
      <c r="N711">
        <f>IF(OR($A711="",$F711=""),"",IF(YEAR($A711)=Inicio!$C$6,MONTH($A711),""))</f>
        <v/>
      </c>
    </row>
    <row r="712">
      <c r="A712" s="11" t="n"/>
      <c r="B712" s="12" t="n"/>
      <c r="C712" s="12" t="n"/>
      <c r="D712" s="12" t="n"/>
      <c r="E712" s="12" t="n"/>
      <c r="F712" s="13" t="n"/>
      <c r="G712" s="14" t="n"/>
      <c r="H712" s="15">
        <f>IF($F712="","",ROUND($F712*$G712,2))</f>
        <v/>
      </c>
      <c r="I712" s="14" t="n"/>
      <c r="J712" s="15">
        <f>IF($F712="","",ROUND($H712*IF($I712="",1,$I712),2))</f>
        <v/>
      </c>
      <c r="K712" s="14" t="n"/>
      <c r="L712" s="15">
        <f>IF($F712="","",ROUND(($F712+$H712-$J712)*IF($K712="",1,$K712),2))</f>
        <v/>
      </c>
      <c r="M712">
        <f>IF(OR($A712="",$F712=""),"",IF(YEAR($A712)=Inicio!$C$6,ROUNDUP(MONTH($A712)/3,0),"Otro año"))</f>
        <v/>
      </c>
      <c r="N712">
        <f>IF(OR($A712="",$F712=""),"",IF(YEAR($A712)=Inicio!$C$6,MONTH($A712),""))</f>
        <v/>
      </c>
    </row>
    <row r="713">
      <c r="A713" s="11" t="n"/>
      <c r="B713" s="12" t="n"/>
      <c r="C713" s="12" t="n"/>
      <c r="D713" s="12" t="n"/>
      <c r="E713" s="12" t="n"/>
      <c r="F713" s="13" t="n"/>
      <c r="G713" s="14" t="n"/>
      <c r="H713" s="15">
        <f>IF($F713="","",ROUND($F713*$G713,2))</f>
        <v/>
      </c>
      <c r="I713" s="14" t="n"/>
      <c r="J713" s="15">
        <f>IF($F713="","",ROUND($H713*IF($I713="",1,$I713),2))</f>
        <v/>
      </c>
      <c r="K713" s="14" t="n"/>
      <c r="L713" s="15">
        <f>IF($F713="","",ROUND(($F713+$H713-$J713)*IF($K713="",1,$K713),2))</f>
        <v/>
      </c>
      <c r="M713">
        <f>IF(OR($A713="",$F713=""),"",IF(YEAR($A713)=Inicio!$C$6,ROUNDUP(MONTH($A713)/3,0),"Otro año"))</f>
        <v/>
      </c>
      <c r="N713">
        <f>IF(OR($A713="",$F713=""),"",IF(YEAR($A713)=Inicio!$C$6,MONTH($A713),""))</f>
        <v/>
      </c>
    </row>
    <row r="714">
      <c r="A714" s="11" t="n"/>
      <c r="B714" s="12" t="n"/>
      <c r="C714" s="12" t="n"/>
      <c r="D714" s="12" t="n"/>
      <c r="E714" s="12" t="n"/>
      <c r="F714" s="13" t="n"/>
      <c r="G714" s="14" t="n"/>
      <c r="H714" s="15">
        <f>IF($F714="","",ROUND($F714*$G714,2))</f>
        <v/>
      </c>
      <c r="I714" s="14" t="n"/>
      <c r="J714" s="15">
        <f>IF($F714="","",ROUND($H714*IF($I714="",1,$I714),2))</f>
        <v/>
      </c>
      <c r="K714" s="14" t="n"/>
      <c r="L714" s="15">
        <f>IF($F714="","",ROUND(($F714+$H714-$J714)*IF($K714="",1,$K714),2))</f>
        <v/>
      </c>
      <c r="M714">
        <f>IF(OR($A714="",$F714=""),"",IF(YEAR($A714)=Inicio!$C$6,ROUNDUP(MONTH($A714)/3,0),"Otro año"))</f>
        <v/>
      </c>
      <c r="N714">
        <f>IF(OR($A714="",$F714=""),"",IF(YEAR($A714)=Inicio!$C$6,MONTH($A714),""))</f>
        <v/>
      </c>
    </row>
    <row r="715">
      <c r="A715" s="11" t="n"/>
      <c r="B715" s="12" t="n"/>
      <c r="C715" s="12" t="n"/>
      <c r="D715" s="12" t="n"/>
      <c r="E715" s="12" t="n"/>
      <c r="F715" s="13" t="n"/>
      <c r="G715" s="14" t="n"/>
      <c r="H715" s="15">
        <f>IF($F715="","",ROUND($F715*$G715,2))</f>
        <v/>
      </c>
      <c r="I715" s="14" t="n"/>
      <c r="J715" s="15">
        <f>IF($F715="","",ROUND($H715*IF($I715="",1,$I715),2))</f>
        <v/>
      </c>
      <c r="K715" s="14" t="n"/>
      <c r="L715" s="15">
        <f>IF($F715="","",ROUND(($F715+$H715-$J715)*IF($K715="",1,$K715),2))</f>
        <v/>
      </c>
      <c r="M715">
        <f>IF(OR($A715="",$F715=""),"",IF(YEAR($A715)=Inicio!$C$6,ROUNDUP(MONTH($A715)/3,0),"Otro año"))</f>
        <v/>
      </c>
      <c r="N715">
        <f>IF(OR($A715="",$F715=""),"",IF(YEAR($A715)=Inicio!$C$6,MONTH($A715),""))</f>
        <v/>
      </c>
    </row>
    <row r="716">
      <c r="A716" s="11" t="n"/>
      <c r="B716" s="12" t="n"/>
      <c r="C716" s="12" t="n"/>
      <c r="D716" s="12" t="n"/>
      <c r="E716" s="12" t="n"/>
      <c r="F716" s="13" t="n"/>
      <c r="G716" s="14" t="n"/>
      <c r="H716" s="15">
        <f>IF($F716="","",ROUND($F716*$G716,2))</f>
        <v/>
      </c>
      <c r="I716" s="14" t="n"/>
      <c r="J716" s="15">
        <f>IF($F716="","",ROUND($H716*IF($I716="",1,$I716),2))</f>
        <v/>
      </c>
      <c r="K716" s="14" t="n"/>
      <c r="L716" s="15">
        <f>IF($F716="","",ROUND(($F716+$H716-$J716)*IF($K716="",1,$K716),2))</f>
        <v/>
      </c>
      <c r="M716">
        <f>IF(OR($A716="",$F716=""),"",IF(YEAR($A716)=Inicio!$C$6,ROUNDUP(MONTH($A716)/3,0),"Otro año"))</f>
        <v/>
      </c>
      <c r="N716">
        <f>IF(OR($A716="",$F716=""),"",IF(YEAR($A716)=Inicio!$C$6,MONTH($A716),""))</f>
        <v/>
      </c>
    </row>
    <row r="717">
      <c r="A717" s="11" t="n"/>
      <c r="B717" s="12" t="n"/>
      <c r="C717" s="12" t="n"/>
      <c r="D717" s="12" t="n"/>
      <c r="E717" s="12" t="n"/>
      <c r="F717" s="13" t="n"/>
      <c r="G717" s="14" t="n"/>
      <c r="H717" s="15">
        <f>IF($F717="","",ROUND($F717*$G717,2))</f>
        <v/>
      </c>
      <c r="I717" s="14" t="n"/>
      <c r="J717" s="15">
        <f>IF($F717="","",ROUND($H717*IF($I717="",1,$I717),2))</f>
        <v/>
      </c>
      <c r="K717" s="14" t="n"/>
      <c r="L717" s="15">
        <f>IF($F717="","",ROUND(($F717+$H717-$J717)*IF($K717="",1,$K717),2))</f>
        <v/>
      </c>
      <c r="M717">
        <f>IF(OR($A717="",$F717=""),"",IF(YEAR($A717)=Inicio!$C$6,ROUNDUP(MONTH($A717)/3,0),"Otro año"))</f>
        <v/>
      </c>
      <c r="N717">
        <f>IF(OR($A717="",$F717=""),"",IF(YEAR($A717)=Inicio!$C$6,MONTH($A717),""))</f>
        <v/>
      </c>
    </row>
    <row r="718">
      <c r="A718" s="11" t="n"/>
      <c r="B718" s="12" t="n"/>
      <c r="C718" s="12" t="n"/>
      <c r="D718" s="12" t="n"/>
      <c r="E718" s="12" t="n"/>
      <c r="F718" s="13" t="n"/>
      <c r="G718" s="14" t="n"/>
      <c r="H718" s="15">
        <f>IF($F718="","",ROUND($F718*$G718,2))</f>
        <v/>
      </c>
      <c r="I718" s="14" t="n"/>
      <c r="J718" s="15">
        <f>IF($F718="","",ROUND($H718*IF($I718="",1,$I718),2))</f>
        <v/>
      </c>
      <c r="K718" s="14" t="n"/>
      <c r="L718" s="15">
        <f>IF($F718="","",ROUND(($F718+$H718-$J718)*IF($K718="",1,$K718),2))</f>
        <v/>
      </c>
      <c r="M718">
        <f>IF(OR($A718="",$F718=""),"",IF(YEAR($A718)=Inicio!$C$6,ROUNDUP(MONTH($A718)/3,0),"Otro año"))</f>
        <v/>
      </c>
      <c r="N718">
        <f>IF(OR($A718="",$F718=""),"",IF(YEAR($A718)=Inicio!$C$6,MONTH($A718),""))</f>
        <v/>
      </c>
    </row>
    <row r="719">
      <c r="A719" s="11" t="n"/>
      <c r="B719" s="12" t="n"/>
      <c r="C719" s="12" t="n"/>
      <c r="D719" s="12" t="n"/>
      <c r="E719" s="12" t="n"/>
      <c r="F719" s="13" t="n"/>
      <c r="G719" s="14" t="n"/>
      <c r="H719" s="15">
        <f>IF($F719="","",ROUND($F719*$G719,2))</f>
        <v/>
      </c>
      <c r="I719" s="14" t="n"/>
      <c r="J719" s="15">
        <f>IF($F719="","",ROUND($H719*IF($I719="",1,$I719),2))</f>
        <v/>
      </c>
      <c r="K719" s="14" t="n"/>
      <c r="L719" s="15">
        <f>IF($F719="","",ROUND(($F719+$H719-$J719)*IF($K719="",1,$K719),2))</f>
        <v/>
      </c>
      <c r="M719">
        <f>IF(OR($A719="",$F719=""),"",IF(YEAR($A719)=Inicio!$C$6,ROUNDUP(MONTH($A719)/3,0),"Otro año"))</f>
        <v/>
      </c>
      <c r="N719">
        <f>IF(OR($A719="",$F719=""),"",IF(YEAR($A719)=Inicio!$C$6,MONTH($A719),""))</f>
        <v/>
      </c>
    </row>
    <row r="720">
      <c r="A720" s="11" t="n"/>
      <c r="B720" s="12" t="n"/>
      <c r="C720" s="12" t="n"/>
      <c r="D720" s="12" t="n"/>
      <c r="E720" s="12" t="n"/>
      <c r="F720" s="13" t="n"/>
      <c r="G720" s="14" t="n"/>
      <c r="H720" s="15">
        <f>IF($F720="","",ROUND($F720*$G720,2))</f>
        <v/>
      </c>
      <c r="I720" s="14" t="n"/>
      <c r="J720" s="15">
        <f>IF($F720="","",ROUND($H720*IF($I720="",1,$I720),2))</f>
        <v/>
      </c>
      <c r="K720" s="14" t="n"/>
      <c r="L720" s="15">
        <f>IF($F720="","",ROUND(($F720+$H720-$J720)*IF($K720="",1,$K720),2))</f>
        <v/>
      </c>
      <c r="M720">
        <f>IF(OR($A720="",$F720=""),"",IF(YEAR($A720)=Inicio!$C$6,ROUNDUP(MONTH($A720)/3,0),"Otro año"))</f>
        <v/>
      </c>
      <c r="N720">
        <f>IF(OR($A720="",$F720=""),"",IF(YEAR($A720)=Inicio!$C$6,MONTH($A720),""))</f>
        <v/>
      </c>
    </row>
    <row r="721">
      <c r="A721" s="11" t="n"/>
      <c r="B721" s="12" t="n"/>
      <c r="C721" s="12" t="n"/>
      <c r="D721" s="12" t="n"/>
      <c r="E721" s="12" t="n"/>
      <c r="F721" s="13" t="n"/>
      <c r="G721" s="14" t="n"/>
      <c r="H721" s="15">
        <f>IF($F721="","",ROUND($F721*$G721,2))</f>
        <v/>
      </c>
      <c r="I721" s="14" t="n"/>
      <c r="J721" s="15">
        <f>IF($F721="","",ROUND($H721*IF($I721="",1,$I721),2))</f>
        <v/>
      </c>
      <c r="K721" s="14" t="n"/>
      <c r="L721" s="15">
        <f>IF($F721="","",ROUND(($F721+$H721-$J721)*IF($K721="",1,$K721),2))</f>
        <v/>
      </c>
      <c r="M721">
        <f>IF(OR($A721="",$F721=""),"",IF(YEAR($A721)=Inicio!$C$6,ROUNDUP(MONTH($A721)/3,0),"Otro año"))</f>
        <v/>
      </c>
      <c r="N721">
        <f>IF(OR($A721="",$F721=""),"",IF(YEAR($A721)=Inicio!$C$6,MONTH($A721),""))</f>
        <v/>
      </c>
    </row>
    <row r="722">
      <c r="A722" s="11" t="n"/>
      <c r="B722" s="12" t="n"/>
      <c r="C722" s="12" t="n"/>
      <c r="D722" s="12" t="n"/>
      <c r="E722" s="12" t="n"/>
      <c r="F722" s="13" t="n"/>
      <c r="G722" s="14" t="n"/>
      <c r="H722" s="15">
        <f>IF($F722="","",ROUND($F722*$G722,2))</f>
        <v/>
      </c>
      <c r="I722" s="14" t="n"/>
      <c r="J722" s="15">
        <f>IF($F722="","",ROUND($H722*IF($I722="",1,$I722),2))</f>
        <v/>
      </c>
      <c r="K722" s="14" t="n"/>
      <c r="L722" s="15">
        <f>IF($F722="","",ROUND(($F722+$H722-$J722)*IF($K722="",1,$K722),2))</f>
        <v/>
      </c>
      <c r="M722">
        <f>IF(OR($A722="",$F722=""),"",IF(YEAR($A722)=Inicio!$C$6,ROUNDUP(MONTH($A722)/3,0),"Otro año"))</f>
        <v/>
      </c>
      <c r="N722">
        <f>IF(OR($A722="",$F722=""),"",IF(YEAR($A722)=Inicio!$C$6,MONTH($A722),""))</f>
        <v/>
      </c>
    </row>
    <row r="723">
      <c r="A723" s="11" t="n"/>
      <c r="B723" s="12" t="n"/>
      <c r="C723" s="12" t="n"/>
      <c r="D723" s="12" t="n"/>
      <c r="E723" s="12" t="n"/>
      <c r="F723" s="13" t="n"/>
      <c r="G723" s="14" t="n"/>
      <c r="H723" s="15">
        <f>IF($F723="","",ROUND($F723*$G723,2))</f>
        <v/>
      </c>
      <c r="I723" s="14" t="n"/>
      <c r="J723" s="15">
        <f>IF($F723="","",ROUND($H723*IF($I723="",1,$I723),2))</f>
        <v/>
      </c>
      <c r="K723" s="14" t="n"/>
      <c r="L723" s="15">
        <f>IF($F723="","",ROUND(($F723+$H723-$J723)*IF($K723="",1,$K723),2))</f>
        <v/>
      </c>
      <c r="M723">
        <f>IF(OR($A723="",$F723=""),"",IF(YEAR($A723)=Inicio!$C$6,ROUNDUP(MONTH($A723)/3,0),"Otro año"))</f>
        <v/>
      </c>
      <c r="N723">
        <f>IF(OR($A723="",$F723=""),"",IF(YEAR($A723)=Inicio!$C$6,MONTH($A723),""))</f>
        <v/>
      </c>
    </row>
    <row r="724">
      <c r="A724" s="11" t="n"/>
      <c r="B724" s="12" t="n"/>
      <c r="C724" s="12" t="n"/>
      <c r="D724" s="12" t="n"/>
      <c r="E724" s="12" t="n"/>
      <c r="F724" s="13" t="n"/>
      <c r="G724" s="14" t="n"/>
      <c r="H724" s="15">
        <f>IF($F724="","",ROUND($F724*$G724,2))</f>
        <v/>
      </c>
      <c r="I724" s="14" t="n"/>
      <c r="J724" s="15">
        <f>IF($F724="","",ROUND($H724*IF($I724="",1,$I724),2))</f>
        <v/>
      </c>
      <c r="K724" s="14" t="n"/>
      <c r="L724" s="15">
        <f>IF($F724="","",ROUND(($F724+$H724-$J724)*IF($K724="",1,$K724),2))</f>
        <v/>
      </c>
      <c r="M724">
        <f>IF(OR($A724="",$F724=""),"",IF(YEAR($A724)=Inicio!$C$6,ROUNDUP(MONTH($A724)/3,0),"Otro año"))</f>
        <v/>
      </c>
      <c r="N724">
        <f>IF(OR($A724="",$F724=""),"",IF(YEAR($A724)=Inicio!$C$6,MONTH($A724),""))</f>
        <v/>
      </c>
    </row>
    <row r="725">
      <c r="A725" s="11" t="n"/>
      <c r="B725" s="12" t="n"/>
      <c r="C725" s="12" t="n"/>
      <c r="D725" s="12" t="n"/>
      <c r="E725" s="12" t="n"/>
      <c r="F725" s="13" t="n"/>
      <c r="G725" s="14" t="n"/>
      <c r="H725" s="15">
        <f>IF($F725="","",ROUND($F725*$G725,2))</f>
        <v/>
      </c>
      <c r="I725" s="14" t="n"/>
      <c r="J725" s="15">
        <f>IF($F725="","",ROUND($H725*IF($I725="",1,$I725),2))</f>
        <v/>
      </c>
      <c r="K725" s="14" t="n"/>
      <c r="L725" s="15">
        <f>IF($F725="","",ROUND(($F725+$H725-$J725)*IF($K725="",1,$K725),2))</f>
        <v/>
      </c>
      <c r="M725">
        <f>IF(OR($A725="",$F725=""),"",IF(YEAR($A725)=Inicio!$C$6,ROUNDUP(MONTH($A725)/3,0),"Otro año"))</f>
        <v/>
      </c>
      <c r="N725">
        <f>IF(OR($A725="",$F725=""),"",IF(YEAR($A725)=Inicio!$C$6,MONTH($A725),""))</f>
        <v/>
      </c>
    </row>
    <row r="726">
      <c r="A726" s="11" t="n"/>
      <c r="B726" s="12" t="n"/>
      <c r="C726" s="12" t="n"/>
      <c r="D726" s="12" t="n"/>
      <c r="E726" s="12" t="n"/>
      <c r="F726" s="13" t="n"/>
      <c r="G726" s="14" t="n"/>
      <c r="H726" s="15">
        <f>IF($F726="","",ROUND($F726*$G726,2))</f>
        <v/>
      </c>
      <c r="I726" s="14" t="n"/>
      <c r="J726" s="15">
        <f>IF($F726="","",ROUND($H726*IF($I726="",1,$I726),2))</f>
        <v/>
      </c>
      <c r="K726" s="14" t="n"/>
      <c r="L726" s="15">
        <f>IF($F726="","",ROUND(($F726+$H726-$J726)*IF($K726="",1,$K726),2))</f>
        <v/>
      </c>
      <c r="M726">
        <f>IF(OR($A726="",$F726=""),"",IF(YEAR($A726)=Inicio!$C$6,ROUNDUP(MONTH($A726)/3,0),"Otro año"))</f>
        <v/>
      </c>
      <c r="N726">
        <f>IF(OR($A726="",$F726=""),"",IF(YEAR($A726)=Inicio!$C$6,MONTH($A726),""))</f>
        <v/>
      </c>
    </row>
    <row r="727">
      <c r="A727" s="11" t="n"/>
      <c r="B727" s="12" t="n"/>
      <c r="C727" s="12" t="n"/>
      <c r="D727" s="12" t="n"/>
      <c r="E727" s="12" t="n"/>
      <c r="F727" s="13" t="n"/>
      <c r="G727" s="14" t="n"/>
      <c r="H727" s="15">
        <f>IF($F727="","",ROUND($F727*$G727,2))</f>
        <v/>
      </c>
      <c r="I727" s="14" t="n"/>
      <c r="J727" s="15">
        <f>IF($F727="","",ROUND($H727*IF($I727="",1,$I727),2))</f>
        <v/>
      </c>
      <c r="K727" s="14" t="n"/>
      <c r="L727" s="15">
        <f>IF($F727="","",ROUND(($F727+$H727-$J727)*IF($K727="",1,$K727),2))</f>
        <v/>
      </c>
      <c r="M727">
        <f>IF(OR($A727="",$F727=""),"",IF(YEAR($A727)=Inicio!$C$6,ROUNDUP(MONTH($A727)/3,0),"Otro año"))</f>
        <v/>
      </c>
      <c r="N727">
        <f>IF(OR($A727="",$F727=""),"",IF(YEAR($A727)=Inicio!$C$6,MONTH($A727),""))</f>
        <v/>
      </c>
    </row>
    <row r="728">
      <c r="A728" s="11" t="n"/>
      <c r="B728" s="12" t="n"/>
      <c r="C728" s="12" t="n"/>
      <c r="D728" s="12" t="n"/>
      <c r="E728" s="12" t="n"/>
      <c r="F728" s="13" t="n"/>
      <c r="G728" s="14" t="n"/>
      <c r="H728" s="15">
        <f>IF($F728="","",ROUND($F728*$G728,2))</f>
        <v/>
      </c>
      <c r="I728" s="14" t="n"/>
      <c r="J728" s="15">
        <f>IF($F728="","",ROUND($H728*IF($I728="",1,$I728),2))</f>
        <v/>
      </c>
      <c r="K728" s="14" t="n"/>
      <c r="L728" s="15">
        <f>IF($F728="","",ROUND(($F728+$H728-$J728)*IF($K728="",1,$K728),2))</f>
        <v/>
      </c>
      <c r="M728">
        <f>IF(OR($A728="",$F728=""),"",IF(YEAR($A728)=Inicio!$C$6,ROUNDUP(MONTH($A728)/3,0),"Otro año"))</f>
        <v/>
      </c>
      <c r="N728">
        <f>IF(OR($A728="",$F728=""),"",IF(YEAR($A728)=Inicio!$C$6,MONTH($A728),""))</f>
        <v/>
      </c>
    </row>
    <row r="729">
      <c r="A729" s="11" t="n"/>
      <c r="B729" s="12" t="n"/>
      <c r="C729" s="12" t="n"/>
      <c r="D729" s="12" t="n"/>
      <c r="E729" s="12" t="n"/>
      <c r="F729" s="13" t="n"/>
      <c r="G729" s="14" t="n"/>
      <c r="H729" s="15">
        <f>IF($F729="","",ROUND($F729*$G729,2))</f>
        <v/>
      </c>
      <c r="I729" s="14" t="n"/>
      <c r="J729" s="15">
        <f>IF($F729="","",ROUND($H729*IF($I729="",1,$I729),2))</f>
        <v/>
      </c>
      <c r="K729" s="14" t="n"/>
      <c r="L729" s="15">
        <f>IF($F729="","",ROUND(($F729+$H729-$J729)*IF($K729="",1,$K729),2))</f>
        <v/>
      </c>
      <c r="M729">
        <f>IF(OR($A729="",$F729=""),"",IF(YEAR($A729)=Inicio!$C$6,ROUNDUP(MONTH($A729)/3,0),"Otro año"))</f>
        <v/>
      </c>
      <c r="N729">
        <f>IF(OR($A729="",$F729=""),"",IF(YEAR($A729)=Inicio!$C$6,MONTH($A729),""))</f>
        <v/>
      </c>
    </row>
    <row r="730">
      <c r="A730" s="11" t="n"/>
      <c r="B730" s="12" t="n"/>
      <c r="C730" s="12" t="n"/>
      <c r="D730" s="12" t="n"/>
      <c r="E730" s="12" t="n"/>
      <c r="F730" s="13" t="n"/>
      <c r="G730" s="14" t="n"/>
      <c r="H730" s="15">
        <f>IF($F730="","",ROUND($F730*$G730,2))</f>
        <v/>
      </c>
      <c r="I730" s="14" t="n"/>
      <c r="J730" s="15">
        <f>IF($F730="","",ROUND($H730*IF($I730="",1,$I730),2))</f>
        <v/>
      </c>
      <c r="K730" s="14" t="n"/>
      <c r="L730" s="15">
        <f>IF($F730="","",ROUND(($F730+$H730-$J730)*IF($K730="",1,$K730),2))</f>
        <v/>
      </c>
      <c r="M730">
        <f>IF(OR($A730="",$F730=""),"",IF(YEAR($A730)=Inicio!$C$6,ROUNDUP(MONTH($A730)/3,0),"Otro año"))</f>
        <v/>
      </c>
      <c r="N730">
        <f>IF(OR($A730="",$F730=""),"",IF(YEAR($A730)=Inicio!$C$6,MONTH($A730),""))</f>
        <v/>
      </c>
    </row>
    <row r="731">
      <c r="A731" s="11" t="n"/>
      <c r="B731" s="12" t="n"/>
      <c r="C731" s="12" t="n"/>
      <c r="D731" s="12" t="n"/>
      <c r="E731" s="12" t="n"/>
      <c r="F731" s="13" t="n"/>
      <c r="G731" s="14" t="n"/>
      <c r="H731" s="15">
        <f>IF($F731="","",ROUND($F731*$G731,2))</f>
        <v/>
      </c>
      <c r="I731" s="14" t="n"/>
      <c r="J731" s="15">
        <f>IF($F731="","",ROUND($H731*IF($I731="",1,$I731),2))</f>
        <v/>
      </c>
      <c r="K731" s="14" t="n"/>
      <c r="L731" s="15">
        <f>IF($F731="","",ROUND(($F731+$H731-$J731)*IF($K731="",1,$K731),2))</f>
        <v/>
      </c>
      <c r="M731">
        <f>IF(OR($A731="",$F731=""),"",IF(YEAR($A731)=Inicio!$C$6,ROUNDUP(MONTH($A731)/3,0),"Otro año"))</f>
        <v/>
      </c>
      <c r="N731">
        <f>IF(OR($A731="",$F731=""),"",IF(YEAR($A731)=Inicio!$C$6,MONTH($A731),""))</f>
        <v/>
      </c>
    </row>
    <row r="732">
      <c r="A732" s="11" t="n"/>
      <c r="B732" s="12" t="n"/>
      <c r="C732" s="12" t="n"/>
      <c r="D732" s="12" t="n"/>
      <c r="E732" s="12" t="n"/>
      <c r="F732" s="13" t="n"/>
      <c r="G732" s="14" t="n"/>
      <c r="H732" s="15">
        <f>IF($F732="","",ROUND($F732*$G732,2))</f>
        <v/>
      </c>
      <c r="I732" s="14" t="n"/>
      <c r="J732" s="15">
        <f>IF($F732="","",ROUND($H732*IF($I732="",1,$I732),2))</f>
        <v/>
      </c>
      <c r="K732" s="14" t="n"/>
      <c r="L732" s="15">
        <f>IF($F732="","",ROUND(($F732+$H732-$J732)*IF($K732="",1,$K732),2))</f>
        <v/>
      </c>
      <c r="M732">
        <f>IF(OR($A732="",$F732=""),"",IF(YEAR($A732)=Inicio!$C$6,ROUNDUP(MONTH($A732)/3,0),"Otro año"))</f>
        <v/>
      </c>
      <c r="N732">
        <f>IF(OR($A732="",$F732=""),"",IF(YEAR($A732)=Inicio!$C$6,MONTH($A732),""))</f>
        <v/>
      </c>
    </row>
    <row r="733">
      <c r="A733" s="11" t="n"/>
      <c r="B733" s="12" t="n"/>
      <c r="C733" s="12" t="n"/>
      <c r="D733" s="12" t="n"/>
      <c r="E733" s="12" t="n"/>
      <c r="F733" s="13" t="n"/>
      <c r="G733" s="14" t="n"/>
      <c r="H733" s="15">
        <f>IF($F733="","",ROUND($F733*$G733,2))</f>
        <v/>
      </c>
      <c r="I733" s="14" t="n"/>
      <c r="J733" s="15">
        <f>IF($F733="","",ROUND($H733*IF($I733="",1,$I733),2))</f>
        <v/>
      </c>
      <c r="K733" s="14" t="n"/>
      <c r="L733" s="15">
        <f>IF($F733="","",ROUND(($F733+$H733-$J733)*IF($K733="",1,$K733),2))</f>
        <v/>
      </c>
      <c r="M733">
        <f>IF(OR($A733="",$F733=""),"",IF(YEAR($A733)=Inicio!$C$6,ROUNDUP(MONTH($A733)/3,0),"Otro año"))</f>
        <v/>
      </c>
      <c r="N733">
        <f>IF(OR($A733="",$F733=""),"",IF(YEAR($A733)=Inicio!$C$6,MONTH($A733),""))</f>
        <v/>
      </c>
    </row>
    <row r="734">
      <c r="A734" s="11" t="n"/>
      <c r="B734" s="12" t="n"/>
      <c r="C734" s="12" t="n"/>
      <c r="D734" s="12" t="n"/>
      <c r="E734" s="12" t="n"/>
      <c r="F734" s="13" t="n"/>
      <c r="G734" s="14" t="n"/>
      <c r="H734" s="15">
        <f>IF($F734="","",ROUND($F734*$G734,2))</f>
        <v/>
      </c>
      <c r="I734" s="14" t="n"/>
      <c r="J734" s="15">
        <f>IF($F734="","",ROUND($H734*IF($I734="",1,$I734),2))</f>
        <v/>
      </c>
      <c r="K734" s="14" t="n"/>
      <c r="L734" s="15">
        <f>IF($F734="","",ROUND(($F734+$H734-$J734)*IF($K734="",1,$K734),2))</f>
        <v/>
      </c>
      <c r="M734">
        <f>IF(OR($A734="",$F734=""),"",IF(YEAR($A734)=Inicio!$C$6,ROUNDUP(MONTH($A734)/3,0),"Otro año"))</f>
        <v/>
      </c>
      <c r="N734">
        <f>IF(OR($A734="",$F734=""),"",IF(YEAR($A734)=Inicio!$C$6,MONTH($A734),""))</f>
        <v/>
      </c>
    </row>
    <row r="735">
      <c r="A735" s="11" t="n"/>
      <c r="B735" s="12" t="n"/>
      <c r="C735" s="12" t="n"/>
      <c r="D735" s="12" t="n"/>
      <c r="E735" s="12" t="n"/>
      <c r="F735" s="13" t="n"/>
      <c r="G735" s="14" t="n"/>
      <c r="H735" s="15">
        <f>IF($F735="","",ROUND($F735*$G735,2))</f>
        <v/>
      </c>
      <c r="I735" s="14" t="n"/>
      <c r="J735" s="15">
        <f>IF($F735="","",ROUND($H735*IF($I735="",1,$I735),2))</f>
        <v/>
      </c>
      <c r="K735" s="14" t="n"/>
      <c r="L735" s="15">
        <f>IF($F735="","",ROUND(($F735+$H735-$J735)*IF($K735="",1,$K735),2))</f>
        <v/>
      </c>
      <c r="M735">
        <f>IF(OR($A735="",$F735=""),"",IF(YEAR($A735)=Inicio!$C$6,ROUNDUP(MONTH($A735)/3,0),"Otro año"))</f>
        <v/>
      </c>
      <c r="N735">
        <f>IF(OR($A735="",$F735=""),"",IF(YEAR($A735)=Inicio!$C$6,MONTH($A735),""))</f>
        <v/>
      </c>
    </row>
    <row r="736">
      <c r="A736" s="11" t="n"/>
      <c r="B736" s="12" t="n"/>
      <c r="C736" s="12" t="n"/>
      <c r="D736" s="12" t="n"/>
      <c r="E736" s="12" t="n"/>
      <c r="F736" s="13" t="n"/>
      <c r="G736" s="14" t="n"/>
      <c r="H736" s="15">
        <f>IF($F736="","",ROUND($F736*$G736,2))</f>
        <v/>
      </c>
      <c r="I736" s="14" t="n"/>
      <c r="J736" s="15">
        <f>IF($F736="","",ROUND($H736*IF($I736="",1,$I736),2))</f>
        <v/>
      </c>
      <c r="K736" s="14" t="n"/>
      <c r="L736" s="15">
        <f>IF($F736="","",ROUND(($F736+$H736-$J736)*IF($K736="",1,$K736),2))</f>
        <v/>
      </c>
      <c r="M736">
        <f>IF(OR($A736="",$F736=""),"",IF(YEAR($A736)=Inicio!$C$6,ROUNDUP(MONTH($A736)/3,0),"Otro año"))</f>
        <v/>
      </c>
      <c r="N736">
        <f>IF(OR($A736="",$F736=""),"",IF(YEAR($A736)=Inicio!$C$6,MONTH($A736),""))</f>
        <v/>
      </c>
    </row>
    <row r="737">
      <c r="A737" s="11" t="n"/>
      <c r="B737" s="12" t="n"/>
      <c r="C737" s="12" t="n"/>
      <c r="D737" s="12" t="n"/>
      <c r="E737" s="12" t="n"/>
      <c r="F737" s="13" t="n"/>
      <c r="G737" s="14" t="n"/>
      <c r="H737" s="15">
        <f>IF($F737="","",ROUND($F737*$G737,2))</f>
        <v/>
      </c>
      <c r="I737" s="14" t="n"/>
      <c r="J737" s="15">
        <f>IF($F737="","",ROUND($H737*IF($I737="",1,$I737),2))</f>
        <v/>
      </c>
      <c r="K737" s="14" t="n"/>
      <c r="L737" s="15">
        <f>IF($F737="","",ROUND(($F737+$H737-$J737)*IF($K737="",1,$K737),2))</f>
        <v/>
      </c>
      <c r="M737">
        <f>IF(OR($A737="",$F737=""),"",IF(YEAR($A737)=Inicio!$C$6,ROUNDUP(MONTH($A737)/3,0),"Otro año"))</f>
        <v/>
      </c>
      <c r="N737">
        <f>IF(OR($A737="",$F737=""),"",IF(YEAR($A737)=Inicio!$C$6,MONTH($A737),""))</f>
        <v/>
      </c>
    </row>
    <row r="738">
      <c r="A738" s="11" t="n"/>
      <c r="B738" s="12" t="n"/>
      <c r="C738" s="12" t="n"/>
      <c r="D738" s="12" t="n"/>
      <c r="E738" s="12" t="n"/>
      <c r="F738" s="13" t="n"/>
      <c r="G738" s="14" t="n"/>
      <c r="H738" s="15">
        <f>IF($F738="","",ROUND($F738*$G738,2))</f>
        <v/>
      </c>
      <c r="I738" s="14" t="n"/>
      <c r="J738" s="15">
        <f>IF($F738="","",ROUND($H738*IF($I738="",1,$I738),2))</f>
        <v/>
      </c>
      <c r="K738" s="14" t="n"/>
      <c r="L738" s="15">
        <f>IF($F738="","",ROUND(($F738+$H738-$J738)*IF($K738="",1,$K738),2))</f>
        <v/>
      </c>
      <c r="M738">
        <f>IF(OR($A738="",$F738=""),"",IF(YEAR($A738)=Inicio!$C$6,ROUNDUP(MONTH($A738)/3,0),"Otro año"))</f>
        <v/>
      </c>
      <c r="N738">
        <f>IF(OR($A738="",$F738=""),"",IF(YEAR($A738)=Inicio!$C$6,MONTH($A738),""))</f>
        <v/>
      </c>
    </row>
    <row r="739">
      <c r="A739" s="11" t="n"/>
      <c r="B739" s="12" t="n"/>
      <c r="C739" s="12" t="n"/>
      <c r="D739" s="12" t="n"/>
      <c r="E739" s="12" t="n"/>
      <c r="F739" s="13" t="n"/>
      <c r="G739" s="14" t="n"/>
      <c r="H739" s="15">
        <f>IF($F739="","",ROUND($F739*$G739,2))</f>
        <v/>
      </c>
      <c r="I739" s="14" t="n"/>
      <c r="J739" s="15">
        <f>IF($F739="","",ROUND($H739*IF($I739="",1,$I739),2))</f>
        <v/>
      </c>
      <c r="K739" s="14" t="n"/>
      <c r="L739" s="15">
        <f>IF($F739="","",ROUND(($F739+$H739-$J739)*IF($K739="",1,$K739),2))</f>
        <v/>
      </c>
      <c r="M739">
        <f>IF(OR($A739="",$F739=""),"",IF(YEAR($A739)=Inicio!$C$6,ROUNDUP(MONTH($A739)/3,0),"Otro año"))</f>
        <v/>
      </c>
      <c r="N739">
        <f>IF(OR($A739="",$F739=""),"",IF(YEAR($A739)=Inicio!$C$6,MONTH($A739),""))</f>
        <v/>
      </c>
    </row>
    <row r="740">
      <c r="A740" s="11" t="n"/>
      <c r="B740" s="12" t="n"/>
      <c r="C740" s="12" t="n"/>
      <c r="D740" s="12" t="n"/>
      <c r="E740" s="12" t="n"/>
      <c r="F740" s="13" t="n"/>
      <c r="G740" s="14" t="n"/>
      <c r="H740" s="15">
        <f>IF($F740="","",ROUND($F740*$G740,2))</f>
        <v/>
      </c>
      <c r="I740" s="14" t="n"/>
      <c r="J740" s="15">
        <f>IF($F740="","",ROUND($H740*IF($I740="",1,$I740),2))</f>
        <v/>
      </c>
      <c r="K740" s="14" t="n"/>
      <c r="L740" s="15">
        <f>IF($F740="","",ROUND(($F740+$H740-$J740)*IF($K740="",1,$K740),2))</f>
        <v/>
      </c>
      <c r="M740">
        <f>IF(OR($A740="",$F740=""),"",IF(YEAR($A740)=Inicio!$C$6,ROUNDUP(MONTH($A740)/3,0),"Otro año"))</f>
        <v/>
      </c>
      <c r="N740">
        <f>IF(OR($A740="",$F740=""),"",IF(YEAR($A740)=Inicio!$C$6,MONTH($A740),""))</f>
        <v/>
      </c>
    </row>
    <row r="741">
      <c r="A741" s="11" t="n"/>
      <c r="B741" s="12" t="n"/>
      <c r="C741" s="12" t="n"/>
      <c r="D741" s="12" t="n"/>
      <c r="E741" s="12" t="n"/>
      <c r="F741" s="13" t="n"/>
      <c r="G741" s="14" t="n"/>
      <c r="H741" s="15">
        <f>IF($F741="","",ROUND($F741*$G741,2))</f>
        <v/>
      </c>
      <c r="I741" s="14" t="n"/>
      <c r="J741" s="15">
        <f>IF($F741="","",ROUND($H741*IF($I741="",1,$I741),2))</f>
        <v/>
      </c>
      <c r="K741" s="14" t="n"/>
      <c r="L741" s="15">
        <f>IF($F741="","",ROUND(($F741+$H741-$J741)*IF($K741="",1,$K741),2))</f>
        <v/>
      </c>
      <c r="M741">
        <f>IF(OR($A741="",$F741=""),"",IF(YEAR($A741)=Inicio!$C$6,ROUNDUP(MONTH($A741)/3,0),"Otro año"))</f>
        <v/>
      </c>
      <c r="N741">
        <f>IF(OR($A741="",$F741=""),"",IF(YEAR($A741)=Inicio!$C$6,MONTH($A741),""))</f>
        <v/>
      </c>
    </row>
    <row r="742">
      <c r="A742" s="11" t="n"/>
      <c r="B742" s="12" t="n"/>
      <c r="C742" s="12" t="n"/>
      <c r="D742" s="12" t="n"/>
      <c r="E742" s="12" t="n"/>
      <c r="F742" s="13" t="n"/>
      <c r="G742" s="14" t="n"/>
      <c r="H742" s="15">
        <f>IF($F742="","",ROUND($F742*$G742,2))</f>
        <v/>
      </c>
      <c r="I742" s="14" t="n"/>
      <c r="J742" s="15">
        <f>IF($F742="","",ROUND($H742*IF($I742="",1,$I742),2))</f>
        <v/>
      </c>
      <c r="K742" s="14" t="n"/>
      <c r="L742" s="15">
        <f>IF($F742="","",ROUND(($F742+$H742-$J742)*IF($K742="",1,$K742),2))</f>
        <v/>
      </c>
      <c r="M742">
        <f>IF(OR($A742="",$F742=""),"",IF(YEAR($A742)=Inicio!$C$6,ROUNDUP(MONTH($A742)/3,0),"Otro año"))</f>
        <v/>
      </c>
      <c r="N742">
        <f>IF(OR($A742="",$F742=""),"",IF(YEAR($A742)=Inicio!$C$6,MONTH($A742),""))</f>
        <v/>
      </c>
    </row>
    <row r="743">
      <c r="A743" s="11" t="n"/>
      <c r="B743" s="12" t="n"/>
      <c r="C743" s="12" t="n"/>
      <c r="D743" s="12" t="n"/>
      <c r="E743" s="12" t="n"/>
      <c r="F743" s="13" t="n"/>
      <c r="G743" s="14" t="n"/>
      <c r="H743" s="15">
        <f>IF($F743="","",ROUND($F743*$G743,2))</f>
        <v/>
      </c>
      <c r="I743" s="14" t="n"/>
      <c r="J743" s="15">
        <f>IF($F743="","",ROUND($H743*IF($I743="",1,$I743),2))</f>
        <v/>
      </c>
      <c r="K743" s="14" t="n"/>
      <c r="L743" s="15">
        <f>IF($F743="","",ROUND(($F743+$H743-$J743)*IF($K743="",1,$K743),2))</f>
        <v/>
      </c>
      <c r="M743">
        <f>IF(OR($A743="",$F743=""),"",IF(YEAR($A743)=Inicio!$C$6,ROUNDUP(MONTH($A743)/3,0),"Otro año"))</f>
        <v/>
      </c>
      <c r="N743">
        <f>IF(OR($A743="",$F743=""),"",IF(YEAR($A743)=Inicio!$C$6,MONTH($A743),""))</f>
        <v/>
      </c>
    </row>
    <row r="744">
      <c r="A744" s="11" t="n"/>
      <c r="B744" s="12" t="n"/>
      <c r="C744" s="12" t="n"/>
      <c r="D744" s="12" t="n"/>
      <c r="E744" s="12" t="n"/>
      <c r="F744" s="13" t="n"/>
      <c r="G744" s="14" t="n"/>
      <c r="H744" s="15">
        <f>IF($F744="","",ROUND($F744*$G744,2))</f>
        <v/>
      </c>
      <c r="I744" s="14" t="n"/>
      <c r="J744" s="15">
        <f>IF($F744="","",ROUND($H744*IF($I744="",1,$I744),2))</f>
        <v/>
      </c>
      <c r="K744" s="14" t="n"/>
      <c r="L744" s="15">
        <f>IF($F744="","",ROUND(($F744+$H744-$J744)*IF($K744="",1,$K744),2))</f>
        <v/>
      </c>
      <c r="M744">
        <f>IF(OR($A744="",$F744=""),"",IF(YEAR($A744)=Inicio!$C$6,ROUNDUP(MONTH($A744)/3,0),"Otro año"))</f>
        <v/>
      </c>
      <c r="N744">
        <f>IF(OR($A744="",$F744=""),"",IF(YEAR($A744)=Inicio!$C$6,MONTH($A744),""))</f>
        <v/>
      </c>
    </row>
    <row r="745">
      <c r="A745" s="11" t="n"/>
      <c r="B745" s="12" t="n"/>
      <c r="C745" s="12" t="n"/>
      <c r="D745" s="12" t="n"/>
      <c r="E745" s="12" t="n"/>
      <c r="F745" s="13" t="n"/>
      <c r="G745" s="14" t="n"/>
      <c r="H745" s="15">
        <f>IF($F745="","",ROUND($F745*$G745,2))</f>
        <v/>
      </c>
      <c r="I745" s="14" t="n"/>
      <c r="J745" s="15">
        <f>IF($F745="","",ROUND($H745*IF($I745="",1,$I745),2))</f>
        <v/>
      </c>
      <c r="K745" s="14" t="n"/>
      <c r="L745" s="15">
        <f>IF($F745="","",ROUND(($F745+$H745-$J745)*IF($K745="",1,$K745),2))</f>
        <v/>
      </c>
      <c r="M745">
        <f>IF(OR($A745="",$F745=""),"",IF(YEAR($A745)=Inicio!$C$6,ROUNDUP(MONTH($A745)/3,0),"Otro año"))</f>
        <v/>
      </c>
      <c r="N745">
        <f>IF(OR($A745="",$F745=""),"",IF(YEAR($A745)=Inicio!$C$6,MONTH($A745),""))</f>
        <v/>
      </c>
    </row>
    <row r="746">
      <c r="A746" s="11" t="n"/>
      <c r="B746" s="12" t="n"/>
      <c r="C746" s="12" t="n"/>
      <c r="D746" s="12" t="n"/>
      <c r="E746" s="12" t="n"/>
      <c r="F746" s="13" t="n"/>
      <c r="G746" s="14" t="n"/>
      <c r="H746" s="15">
        <f>IF($F746="","",ROUND($F746*$G746,2))</f>
        <v/>
      </c>
      <c r="I746" s="14" t="n"/>
      <c r="J746" s="15">
        <f>IF($F746="","",ROUND($H746*IF($I746="",1,$I746),2))</f>
        <v/>
      </c>
      <c r="K746" s="14" t="n"/>
      <c r="L746" s="15">
        <f>IF($F746="","",ROUND(($F746+$H746-$J746)*IF($K746="",1,$K746),2))</f>
        <v/>
      </c>
      <c r="M746">
        <f>IF(OR($A746="",$F746=""),"",IF(YEAR($A746)=Inicio!$C$6,ROUNDUP(MONTH($A746)/3,0),"Otro año"))</f>
        <v/>
      </c>
      <c r="N746">
        <f>IF(OR($A746="",$F746=""),"",IF(YEAR($A746)=Inicio!$C$6,MONTH($A746),""))</f>
        <v/>
      </c>
    </row>
    <row r="747">
      <c r="A747" s="11" t="n"/>
      <c r="B747" s="12" t="n"/>
      <c r="C747" s="12" t="n"/>
      <c r="D747" s="12" t="n"/>
      <c r="E747" s="12" t="n"/>
      <c r="F747" s="13" t="n"/>
      <c r="G747" s="14" t="n"/>
      <c r="H747" s="15">
        <f>IF($F747="","",ROUND($F747*$G747,2))</f>
        <v/>
      </c>
      <c r="I747" s="14" t="n"/>
      <c r="J747" s="15">
        <f>IF($F747="","",ROUND($H747*IF($I747="",1,$I747),2))</f>
        <v/>
      </c>
      <c r="K747" s="14" t="n"/>
      <c r="L747" s="15">
        <f>IF($F747="","",ROUND(($F747+$H747-$J747)*IF($K747="",1,$K747),2))</f>
        <v/>
      </c>
      <c r="M747">
        <f>IF(OR($A747="",$F747=""),"",IF(YEAR($A747)=Inicio!$C$6,ROUNDUP(MONTH($A747)/3,0),"Otro año"))</f>
        <v/>
      </c>
      <c r="N747">
        <f>IF(OR($A747="",$F747=""),"",IF(YEAR($A747)=Inicio!$C$6,MONTH($A747),""))</f>
        <v/>
      </c>
    </row>
    <row r="748">
      <c r="A748" s="11" t="n"/>
      <c r="B748" s="12" t="n"/>
      <c r="C748" s="12" t="n"/>
      <c r="D748" s="12" t="n"/>
      <c r="E748" s="12" t="n"/>
      <c r="F748" s="13" t="n"/>
      <c r="G748" s="14" t="n"/>
      <c r="H748" s="15">
        <f>IF($F748="","",ROUND($F748*$G748,2))</f>
        <v/>
      </c>
      <c r="I748" s="14" t="n"/>
      <c r="J748" s="15">
        <f>IF($F748="","",ROUND($H748*IF($I748="",1,$I748),2))</f>
        <v/>
      </c>
      <c r="K748" s="14" t="n"/>
      <c r="L748" s="15">
        <f>IF($F748="","",ROUND(($F748+$H748-$J748)*IF($K748="",1,$K748),2))</f>
        <v/>
      </c>
      <c r="M748">
        <f>IF(OR($A748="",$F748=""),"",IF(YEAR($A748)=Inicio!$C$6,ROUNDUP(MONTH($A748)/3,0),"Otro año"))</f>
        <v/>
      </c>
      <c r="N748">
        <f>IF(OR($A748="",$F748=""),"",IF(YEAR($A748)=Inicio!$C$6,MONTH($A748),""))</f>
        <v/>
      </c>
    </row>
    <row r="749">
      <c r="A749" s="11" t="n"/>
      <c r="B749" s="12" t="n"/>
      <c r="C749" s="12" t="n"/>
      <c r="D749" s="12" t="n"/>
      <c r="E749" s="12" t="n"/>
      <c r="F749" s="13" t="n"/>
      <c r="G749" s="14" t="n"/>
      <c r="H749" s="15">
        <f>IF($F749="","",ROUND($F749*$G749,2))</f>
        <v/>
      </c>
      <c r="I749" s="14" t="n"/>
      <c r="J749" s="15">
        <f>IF($F749="","",ROUND($H749*IF($I749="",1,$I749),2))</f>
        <v/>
      </c>
      <c r="K749" s="14" t="n"/>
      <c r="L749" s="15">
        <f>IF($F749="","",ROUND(($F749+$H749-$J749)*IF($K749="",1,$K749),2))</f>
        <v/>
      </c>
      <c r="M749">
        <f>IF(OR($A749="",$F749=""),"",IF(YEAR($A749)=Inicio!$C$6,ROUNDUP(MONTH($A749)/3,0),"Otro año"))</f>
        <v/>
      </c>
      <c r="N749">
        <f>IF(OR($A749="",$F749=""),"",IF(YEAR($A749)=Inicio!$C$6,MONTH($A749),""))</f>
        <v/>
      </c>
    </row>
    <row r="750">
      <c r="A750" s="11" t="n"/>
      <c r="B750" s="12" t="n"/>
      <c r="C750" s="12" t="n"/>
      <c r="D750" s="12" t="n"/>
      <c r="E750" s="12" t="n"/>
      <c r="F750" s="13" t="n"/>
      <c r="G750" s="14" t="n"/>
      <c r="H750" s="15">
        <f>IF($F750="","",ROUND($F750*$G750,2))</f>
        <v/>
      </c>
      <c r="I750" s="14" t="n"/>
      <c r="J750" s="15">
        <f>IF($F750="","",ROUND($H750*IF($I750="",1,$I750),2))</f>
        <v/>
      </c>
      <c r="K750" s="14" t="n"/>
      <c r="L750" s="15">
        <f>IF($F750="","",ROUND(($F750+$H750-$J750)*IF($K750="",1,$K750),2))</f>
        <v/>
      </c>
      <c r="M750">
        <f>IF(OR($A750="",$F750=""),"",IF(YEAR($A750)=Inicio!$C$6,ROUNDUP(MONTH($A750)/3,0),"Otro año"))</f>
        <v/>
      </c>
      <c r="N750">
        <f>IF(OR($A750="",$F750=""),"",IF(YEAR($A750)=Inicio!$C$6,MONTH($A750),""))</f>
        <v/>
      </c>
    </row>
    <row r="751">
      <c r="A751" s="11" t="n"/>
      <c r="B751" s="12" t="n"/>
      <c r="C751" s="12" t="n"/>
      <c r="D751" s="12" t="n"/>
      <c r="E751" s="12" t="n"/>
      <c r="F751" s="13" t="n"/>
      <c r="G751" s="14" t="n"/>
      <c r="H751" s="15">
        <f>IF($F751="","",ROUND($F751*$G751,2))</f>
        <v/>
      </c>
      <c r="I751" s="14" t="n"/>
      <c r="J751" s="15">
        <f>IF($F751="","",ROUND($H751*IF($I751="",1,$I751),2))</f>
        <v/>
      </c>
      <c r="K751" s="14" t="n"/>
      <c r="L751" s="15">
        <f>IF($F751="","",ROUND(($F751+$H751-$J751)*IF($K751="",1,$K751),2))</f>
        <v/>
      </c>
      <c r="M751">
        <f>IF(OR($A751="",$F751=""),"",IF(YEAR($A751)=Inicio!$C$6,ROUNDUP(MONTH($A751)/3,0),"Otro año"))</f>
        <v/>
      </c>
      <c r="N751">
        <f>IF(OR($A751="",$F751=""),"",IF(YEAR($A751)=Inicio!$C$6,MONTH($A751),""))</f>
        <v/>
      </c>
    </row>
    <row r="752">
      <c r="A752" s="11" t="n"/>
      <c r="B752" s="12" t="n"/>
      <c r="C752" s="12" t="n"/>
      <c r="D752" s="12" t="n"/>
      <c r="E752" s="12" t="n"/>
      <c r="F752" s="13" t="n"/>
      <c r="G752" s="14" t="n"/>
      <c r="H752" s="15">
        <f>IF($F752="","",ROUND($F752*$G752,2))</f>
        <v/>
      </c>
      <c r="I752" s="14" t="n"/>
      <c r="J752" s="15">
        <f>IF($F752="","",ROUND($H752*IF($I752="",1,$I752),2))</f>
        <v/>
      </c>
      <c r="K752" s="14" t="n"/>
      <c r="L752" s="15">
        <f>IF($F752="","",ROUND(($F752+$H752-$J752)*IF($K752="",1,$K752),2))</f>
        <v/>
      </c>
      <c r="M752">
        <f>IF(OR($A752="",$F752=""),"",IF(YEAR($A752)=Inicio!$C$6,ROUNDUP(MONTH($A752)/3,0),"Otro año"))</f>
        <v/>
      </c>
      <c r="N752">
        <f>IF(OR($A752="",$F752=""),"",IF(YEAR($A752)=Inicio!$C$6,MONTH($A752),""))</f>
        <v/>
      </c>
    </row>
    <row r="753">
      <c r="A753" s="11" t="n"/>
      <c r="B753" s="12" t="n"/>
      <c r="C753" s="12" t="n"/>
      <c r="D753" s="12" t="n"/>
      <c r="E753" s="12" t="n"/>
      <c r="F753" s="13" t="n"/>
      <c r="G753" s="14" t="n"/>
      <c r="H753" s="15">
        <f>IF($F753="","",ROUND($F753*$G753,2))</f>
        <v/>
      </c>
      <c r="I753" s="14" t="n"/>
      <c r="J753" s="15">
        <f>IF($F753="","",ROUND($H753*IF($I753="",1,$I753),2))</f>
        <v/>
      </c>
      <c r="K753" s="14" t="n"/>
      <c r="L753" s="15">
        <f>IF($F753="","",ROUND(($F753+$H753-$J753)*IF($K753="",1,$K753),2))</f>
        <v/>
      </c>
      <c r="M753">
        <f>IF(OR($A753="",$F753=""),"",IF(YEAR($A753)=Inicio!$C$6,ROUNDUP(MONTH($A753)/3,0),"Otro año"))</f>
        <v/>
      </c>
      <c r="N753">
        <f>IF(OR($A753="",$F753=""),"",IF(YEAR($A753)=Inicio!$C$6,MONTH($A753),""))</f>
        <v/>
      </c>
    </row>
    <row r="754">
      <c r="A754" s="11" t="n"/>
      <c r="B754" s="12" t="n"/>
      <c r="C754" s="12" t="n"/>
      <c r="D754" s="12" t="n"/>
      <c r="E754" s="12" t="n"/>
      <c r="F754" s="13" t="n"/>
      <c r="G754" s="14" t="n"/>
      <c r="H754" s="15">
        <f>IF($F754="","",ROUND($F754*$G754,2))</f>
        <v/>
      </c>
      <c r="I754" s="14" t="n"/>
      <c r="J754" s="15">
        <f>IF($F754="","",ROUND($H754*IF($I754="",1,$I754),2))</f>
        <v/>
      </c>
      <c r="K754" s="14" t="n"/>
      <c r="L754" s="15">
        <f>IF($F754="","",ROUND(($F754+$H754-$J754)*IF($K754="",1,$K754),2))</f>
        <v/>
      </c>
      <c r="M754">
        <f>IF(OR($A754="",$F754=""),"",IF(YEAR($A754)=Inicio!$C$6,ROUNDUP(MONTH($A754)/3,0),"Otro año"))</f>
        <v/>
      </c>
      <c r="N754">
        <f>IF(OR($A754="",$F754=""),"",IF(YEAR($A754)=Inicio!$C$6,MONTH($A754),""))</f>
        <v/>
      </c>
    </row>
    <row r="755">
      <c r="A755" s="11" t="n"/>
      <c r="B755" s="12" t="n"/>
      <c r="C755" s="12" t="n"/>
      <c r="D755" s="12" t="n"/>
      <c r="E755" s="12" t="n"/>
      <c r="F755" s="13" t="n"/>
      <c r="G755" s="14" t="n"/>
      <c r="H755" s="15">
        <f>IF($F755="","",ROUND($F755*$G755,2))</f>
        <v/>
      </c>
      <c r="I755" s="14" t="n"/>
      <c r="J755" s="15">
        <f>IF($F755="","",ROUND($H755*IF($I755="",1,$I755),2))</f>
        <v/>
      </c>
      <c r="K755" s="14" t="n"/>
      <c r="L755" s="15">
        <f>IF($F755="","",ROUND(($F755+$H755-$J755)*IF($K755="",1,$K755),2))</f>
        <v/>
      </c>
      <c r="M755">
        <f>IF(OR($A755="",$F755=""),"",IF(YEAR($A755)=Inicio!$C$6,ROUNDUP(MONTH($A755)/3,0),"Otro año"))</f>
        <v/>
      </c>
      <c r="N755">
        <f>IF(OR($A755="",$F755=""),"",IF(YEAR($A755)=Inicio!$C$6,MONTH($A755),""))</f>
        <v/>
      </c>
    </row>
    <row r="756">
      <c r="A756" s="11" t="n"/>
      <c r="B756" s="12" t="n"/>
      <c r="C756" s="12" t="n"/>
      <c r="D756" s="12" t="n"/>
      <c r="E756" s="12" t="n"/>
      <c r="F756" s="13" t="n"/>
      <c r="G756" s="14" t="n"/>
      <c r="H756" s="15">
        <f>IF($F756="","",ROUND($F756*$G756,2))</f>
        <v/>
      </c>
      <c r="I756" s="14" t="n"/>
      <c r="J756" s="15">
        <f>IF($F756="","",ROUND($H756*IF($I756="",1,$I756),2))</f>
        <v/>
      </c>
      <c r="K756" s="14" t="n"/>
      <c r="L756" s="15">
        <f>IF($F756="","",ROUND(($F756+$H756-$J756)*IF($K756="",1,$K756),2))</f>
        <v/>
      </c>
      <c r="M756">
        <f>IF(OR($A756="",$F756=""),"",IF(YEAR($A756)=Inicio!$C$6,ROUNDUP(MONTH($A756)/3,0),"Otro año"))</f>
        <v/>
      </c>
      <c r="N756">
        <f>IF(OR($A756="",$F756=""),"",IF(YEAR($A756)=Inicio!$C$6,MONTH($A756),""))</f>
        <v/>
      </c>
    </row>
    <row r="757">
      <c r="A757" s="11" t="n"/>
      <c r="B757" s="12" t="n"/>
      <c r="C757" s="12" t="n"/>
      <c r="D757" s="12" t="n"/>
      <c r="E757" s="12" t="n"/>
      <c r="F757" s="13" t="n"/>
      <c r="G757" s="14" t="n"/>
      <c r="H757" s="15">
        <f>IF($F757="","",ROUND($F757*$G757,2))</f>
        <v/>
      </c>
      <c r="I757" s="14" t="n"/>
      <c r="J757" s="15">
        <f>IF($F757="","",ROUND($H757*IF($I757="",1,$I757),2))</f>
        <v/>
      </c>
      <c r="K757" s="14" t="n"/>
      <c r="L757" s="15">
        <f>IF($F757="","",ROUND(($F757+$H757-$J757)*IF($K757="",1,$K757),2))</f>
        <v/>
      </c>
      <c r="M757">
        <f>IF(OR($A757="",$F757=""),"",IF(YEAR($A757)=Inicio!$C$6,ROUNDUP(MONTH($A757)/3,0),"Otro año"))</f>
        <v/>
      </c>
      <c r="N757">
        <f>IF(OR($A757="",$F757=""),"",IF(YEAR($A757)=Inicio!$C$6,MONTH($A757),""))</f>
        <v/>
      </c>
    </row>
    <row r="758">
      <c r="A758" s="11" t="n"/>
      <c r="B758" s="12" t="n"/>
      <c r="C758" s="12" t="n"/>
      <c r="D758" s="12" t="n"/>
      <c r="E758" s="12" t="n"/>
      <c r="F758" s="13" t="n"/>
      <c r="G758" s="14" t="n"/>
      <c r="H758" s="15">
        <f>IF($F758="","",ROUND($F758*$G758,2))</f>
        <v/>
      </c>
      <c r="I758" s="14" t="n"/>
      <c r="J758" s="15">
        <f>IF($F758="","",ROUND($H758*IF($I758="",1,$I758),2))</f>
        <v/>
      </c>
      <c r="K758" s="14" t="n"/>
      <c r="L758" s="15">
        <f>IF($F758="","",ROUND(($F758+$H758-$J758)*IF($K758="",1,$K758),2))</f>
        <v/>
      </c>
      <c r="M758">
        <f>IF(OR($A758="",$F758=""),"",IF(YEAR($A758)=Inicio!$C$6,ROUNDUP(MONTH($A758)/3,0),"Otro año"))</f>
        <v/>
      </c>
      <c r="N758">
        <f>IF(OR($A758="",$F758=""),"",IF(YEAR($A758)=Inicio!$C$6,MONTH($A758),""))</f>
        <v/>
      </c>
    </row>
    <row r="759">
      <c r="A759" s="11" t="n"/>
      <c r="B759" s="12" t="n"/>
      <c r="C759" s="12" t="n"/>
      <c r="D759" s="12" t="n"/>
      <c r="E759" s="12" t="n"/>
      <c r="F759" s="13" t="n"/>
      <c r="G759" s="14" t="n"/>
      <c r="H759" s="15">
        <f>IF($F759="","",ROUND($F759*$G759,2))</f>
        <v/>
      </c>
      <c r="I759" s="14" t="n"/>
      <c r="J759" s="15">
        <f>IF($F759="","",ROUND($H759*IF($I759="",1,$I759),2))</f>
        <v/>
      </c>
      <c r="K759" s="14" t="n"/>
      <c r="L759" s="15">
        <f>IF($F759="","",ROUND(($F759+$H759-$J759)*IF($K759="",1,$K759),2))</f>
        <v/>
      </c>
      <c r="M759">
        <f>IF(OR($A759="",$F759=""),"",IF(YEAR($A759)=Inicio!$C$6,ROUNDUP(MONTH($A759)/3,0),"Otro año"))</f>
        <v/>
      </c>
      <c r="N759">
        <f>IF(OR($A759="",$F759=""),"",IF(YEAR($A759)=Inicio!$C$6,MONTH($A759),""))</f>
        <v/>
      </c>
    </row>
    <row r="760">
      <c r="A760" s="11" t="n"/>
      <c r="B760" s="12" t="n"/>
      <c r="C760" s="12" t="n"/>
      <c r="D760" s="12" t="n"/>
      <c r="E760" s="12" t="n"/>
      <c r="F760" s="13" t="n"/>
      <c r="G760" s="14" t="n"/>
      <c r="H760" s="15">
        <f>IF($F760="","",ROUND($F760*$G760,2))</f>
        <v/>
      </c>
      <c r="I760" s="14" t="n"/>
      <c r="J760" s="15">
        <f>IF($F760="","",ROUND($H760*IF($I760="",1,$I760),2))</f>
        <v/>
      </c>
      <c r="K760" s="14" t="n"/>
      <c r="L760" s="15">
        <f>IF($F760="","",ROUND(($F760+$H760-$J760)*IF($K760="",1,$K760),2))</f>
        <v/>
      </c>
      <c r="M760">
        <f>IF(OR($A760="",$F760=""),"",IF(YEAR($A760)=Inicio!$C$6,ROUNDUP(MONTH($A760)/3,0),"Otro año"))</f>
        <v/>
      </c>
      <c r="N760">
        <f>IF(OR($A760="",$F760=""),"",IF(YEAR($A760)=Inicio!$C$6,MONTH($A760),""))</f>
        <v/>
      </c>
    </row>
    <row r="761">
      <c r="A761" s="11" t="n"/>
      <c r="B761" s="12" t="n"/>
      <c r="C761" s="12" t="n"/>
      <c r="D761" s="12" t="n"/>
      <c r="E761" s="12" t="n"/>
      <c r="F761" s="13" t="n"/>
      <c r="G761" s="14" t="n"/>
      <c r="H761" s="15">
        <f>IF($F761="","",ROUND($F761*$G761,2))</f>
        <v/>
      </c>
      <c r="I761" s="14" t="n"/>
      <c r="J761" s="15">
        <f>IF($F761="","",ROUND($H761*IF($I761="",1,$I761),2))</f>
        <v/>
      </c>
      <c r="K761" s="14" t="n"/>
      <c r="L761" s="15">
        <f>IF($F761="","",ROUND(($F761+$H761-$J761)*IF($K761="",1,$K761),2))</f>
        <v/>
      </c>
      <c r="M761">
        <f>IF(OR($A761="",$F761=""),"",IF(YEAR($A761)=Inicio!$C$6,ROUNDUP(MONTH($A761)/3,0),"Otro año"))</f>
        <v/>
      </c>
      <c r="N761">
        <f>IF(OR($A761="",$F761=""),"",IF(YEAR($A761)=Inicio!$C$6,MONTH($A761),""))</f>
        <v/>
      </c>
    </row>
    <row r="762">
      <c r="A762" s="11" t="n"/>
      <c r="B762" s="12" t="n"/>
      <c r="C762" s="12" t="n"/>
      <c r="D762" s="12" t="n"/>
      <c r="E762" s="12" t="n"/>
      <c r="F762" s="13" t="n"/>
      <c r="G762" s="14" t="n"/>
      <c r="H762" s="15">
        <f>IF($F762="","",ROUND($F762*$G762,2))</f>
        <v/>
      </c>
      <c r="I762" s="14" t="n"/>
      <c r="J762" s="15">
        <f>IF($F762="","",ROUND($H762*IF($I762="",1,$I762),2))</f>
        <v/>
      </c>
      <c r="K762" s="14" t="n"/>
      <c r="L762" s="15">
        <f>IF($F762="","",ROUND(($F762+$H762-$J762)*IF($K762="",1,$K762),2))</f>
        <v/>
      </c>
      <c r="M762">
        <f>IF(OR($A762="",$F762=""),"",IF(YEAR($A762)=Inicio!$C$6,ROUNDUP(MONTH($A762)/3,0),"Otro año"))</f>
        <v/>
      </c>
      <c r="N762">
        <f>IF(OR($A762="",$F762=""),"",IF(YEAR($A762)=Inicio!$C$6,MONTH($A762),""))</f>
        <v/>
      </c>
    </row>
    <row r="763">
      <c r="A763" s="11" t="n"/>
      <c r="B763" s="12" t="n"/>
      <c r="C763" s="12" t="n"/>
      <c r="D763" s="12" t="n"/>
      <c r="E763" s="12" t="n"/>
      <c r="F763" s="13" t="n"/>
      <c r="G763" s="14" t="n"/>
      <c r="H763" s="15">
        <f>IF($F763="","",ROUND($F763*$G763,2))</f>
        <v/>
      </c>
      <c r="I763" s="14" t="n"/>
      <c r="J763" s="15">
        <f>IF($F763="","",ROUND($H763*IF($I763="",1,$I763),2))</f>
        <v/>
      </c>
      <c r="K763" s="14" t="n"/>
      <c r="L763" s="15">
        <f>IF($F763="","",ROUND(($F763+$H763-$J763)*IF($K763="",1,$K763),2))</f>
        <v/>
      </c>
      <c r="M763">
        <f>IF(OR($A763="",$F763=""),"",IF(YEAR($A763)=Inicio!$C$6,ROUNDUP(MONTH($A763)/3,0),"Otro año"))</f>
        <v/>
      </c>
      <c r="N763">
        <f>IF(OR($A763="",$F763=""),"",IF(YEAR($A763)=Inicio!$C$6,MONTH($A763),""))</f>
        <v/>
      </c>
    </row>
    <row r="764">
      <c r="A764" s="11" t="n"/>
      <c r="B764" s="12" t="n"/>
      <c r="C764" s="12" t="n"/>
      <c r="D764" s="12" t="n"/>
      <c r="E764" s="12" t="n"/>
      <c r="F764" s="13" t="n"/>
      <c r="G764" s="14" t="n"/>
      <c r="H764" s="15">
        <f>IF($F764="","",ROUND($F764*$G764,2))</f>
        <v/>
      </c>
      <c r="I764" s="14" t="n"/>
      <c r="J764" s="15">
        <f>IF($F764="","",ROUND($H764*IF($I764="",1,$I764),2))</f>
        <v/>
      </c>
      <c r="K764" s="14" t="n"/>
      <c r="L764" s="15">
        <f>IF($F764="","",ROUND(($F764+$H764-$J764)*IF($K764="",1,$K764),2))</f>
        <v/>
      </c>
      <c r="M764">
        <f>IF(OR($A764="",$F764=""),"",IF(YEAR($A764)=Inicio!$C$6,ROUNDUP(MONTH($A764)/3,0),"Otro año"))</f>
        <v/>
      </c>
      <c r="N764">
        <f>IF(OR($A764="",$F764=""),"",IF(YEAR($A764)=Inicio!$C$6,MONTH($A764),""))</f>
        <v/>
      </c>
    </row>
    <row r="765">
      <c r="A765" s="11" t="n"/>
      <c r="B765" s="12" t="n"/>
      <c r="C765" s="12" t="n"/>
      <c r="D765" s="12" t="n"/>
      <c r="E765" s="12" t="n"/>
      <c r="F765" s="13" t="n"/>
      <c r="G765" s="14" t="n"/>
      <c r="H765" s="15">
        <f>IF($F765="","",ROUND($F765*$G765,2))</f>
        <v/>
      </c>
      <c r="I765" s="14" t="n"/>
      <c r="J765" s="15">
        <f>IF($F765="","",ROUND($H765*IF($I765="",1,$I765),2))</f>
        <v/>
      </c>
      <c r="K765" s="14" t="n"/>
      <c r="L765" s="15">
        <f>IF($F765="","",ROUND(($F765+$H765-$J765)*IF($K765="",1,$K765),2))</f>
        <v/>
      </c>
      <c r="M765">
        <f>IF(OR($A765="",$F765=""),"",IF(YEAR($A765)=Inicio!$C$6,ROUNDUP(MONTH($A765)/3,0),"Otro año"))</f>
        <v/>
      </c>
      <c r="N765">
        <f>IF(OR($A765="",$F765=""),"",IF(YEAR($A765)=Inicio!$C$6,MONTH($A765),""))</f>
        <v/>
      </c>
    </row>
    <row r="766">
      <c r="A766" s="11" t="n"/>
      <c r="B766" s="12" t="n"/>
      <c r="C766" s="12" t="n"/>
      <c r="D766" s="12" t="n"/>
      <c r="E766" s="12" t="n"/>
      <c r="F766" s="13" t="n"/>
      <c r="G766" s="14" t="n"/>
      <c r="H766" s="15">
        <f>IF($F766="","",ROUND($F766*$G766,2))</f>
        <v/>
      </c>
      <c r="I766" s="14" t="n"/>
      <c r="J766" s="15">
        <f>IF($F766="","",ROUND($H766*IF($I766="",1,$I766),2))</f>
        <v/>
      </c>
      <c r="K766" s="14" t="n"/>
      <c r="L766" s="15">
        <f>IF($F766="","",ROUND(($F766+$H766-$J766)*IF($K766="",1,$K766),2))</f>
        <v/>
      </c>
      <c r="M766">
        <f>IF(OR($A766="",$F766=""),"",IF(YEAR($A766)=Inicio!$C$6,ROUNDUP(MONTH($A766)/3,0),"Otro año"))</f>
        <v/>
      </c>
      <c r="N766">
        <f>IF(OR($A766="",$F766=""),"",IF(YEAR($A766)=Inicio!$C$6,MONTH($A766),""))</f>
        <v/>
      </c>
    </row>
    <row r="767">
      <c r="A767" s="11" t="n"/>
      <c r="B767" s="12" t="n"/>
      <c r="C767" s="12" t="n"/>
      <c r="D767" s="12" t="n"/>
      <c r="E767" s="12" t="n"/>
      <c r="F767" s="13" t="n"/>
      <c r="G767" s="14" t="n"/>
      <c r="H767" s="15">
        <f>IF($F767="","",ROUND($F767*$G767,2))</f>
        <v/>
      </c>
      <c r="I767" s="14" t="n"/>
      <c r="J767" s="15">
        <f>IF($F767="","",ROUND($H767*IF($I767="",1,$I767),2))</f>
        <v/>
      </c>
      <c r="K767" s="14" t="n"/>
      <c r="L767" s="15">
        <f>IF($F767="","",ROUND(($F767+$H767-$J767)*IF($K767="",1,$K767),2))</f>
        <v/>
      </c>
      <c r="M767">
        <f>IF(OR($A767="",$F767=""),"",IF(YEAR($A767)=Inicio!$C$6,ROUNDUP(MONTH($A767)/3,0),"Otro año"))</f>
        <v/>
      </c>
      <c r="N767">
        <f>IF(OR($A767="",$F767=""),"",IF(YEAR($A767)=Inicio!$C$6,MONTH($A767),""))</f>
        <v/>
      </c>
    </row>
    <row r="768">
      <c r="A768" s="11" t="n"/>
      <c r="B768" s="12" t="n"/>
      <c r="C768" s="12" t="n"/>
      <c r="D768" s="12" t="n"/>
      <c r="E768" s="12" t="n"/>
      <c r="F768" s="13" t="n"/>
      <c r="G768" s="14" t="n"/>
      <c r="H768" s="15">
        <f>IF($F768="","",ROUND($F768*$G768,2))</f>
        <v/>
      </c>
      <c r="I768" s="14" t="n"/>
      <c r="J768" s="15">
        <f>IF($F768="","",ROUND($H768*IF($I768="",1,$I768),2))</f>
        <v/>
      </c>
      <c r="K768" s="14" t="n"/>
      <c r="L768" s="15">
        <f>IF($F768="","",ROUND(($F768+$H768-$J768)*IF($K768="",1,$K768),2))</f>
        <v/>
      </c>
      <c r="M768">
        <f>IF(OR($A768="",$F768=""),"",IF(YEAR($A768)=Inicio!$C$6,ROUNDUP(MONTH($A768)/3,0),"Otro año"))</f>
        <v/>
      </c>
      <c r="N768">
        <f>IF(OR($A768="",$F768=""),"",IF(YEAR($A768)=Inicio!$C$6,MONTH($A768),""))</f>
        <v/>
      </c>
    </row>
    <row r="769">
      <c r="A769" s="11" t="n"/>
      <c r="B769" s="12" t="n"/>
      <c r="C769" s="12" t="n"/>
      <c r="D769" s="12" t="n"/>
      <c r="E769" s="12" t="n"/>
      <c r="F769" s="13" t="n"/>
      <c r="G769" s="14" t="n"/>
      <c r="H769" s="15">
        <f>IF($F769="","",ROUND($F769*$G769,2))</f>
        <v/>
      </c>
      <c r="I769" s="14" t="n"/>
      <c r="J769" s="15">
        <f>IF($F769="","",ROUND($H769*IF($I769="",1,$I769),2))</f>
        <v/>
      </c>
      <c r="K769" s="14" t="n"/>
      <c r="L769" s="15">
        <f>IF($F769="","",ROUND(($F769+$H769-$J769)*IF($K769="",1,$K769),2))</f>
        <v/>
      </c>
      <c r="M769">
        <f>IF(OR($A769="",$F769=""),"",IF(YEAR($A769)=Inicio!$C$6,ROUNDUP(MONTH($A769)/3,0),"Otro año"))</f>
        <v/>
      </c>
      <c r="N769">
        <f>IF(OR($A769="",$F769=""),"",IF(YEAR($A769)=Inicio!$C$6,MONTH($A769),""))</f>
        <v/>
      </c>
    </row>
    <row r="770">
      <c r="A770" s="11" t="n"/>
      <c r="B770" s="12" t="n"/>
      <c r="C770" s="12" t="n"/>
      <c r="D770" s="12" t="n"/>
      <c r="E770" s="12" t="n"/>
      <c r="F770" s="13" t="n"/>
      <c r="G770" s="14" t="n"/>
      <c r="H770" s="15">
        <f>IF($F770="","",ROUND($F770*$G770,2))</f>
        <v/>
      </c>
      <c r="I770" s="14" t="n"/>
      <c r="J770" s="15">
        <f>IF($F770="","",ROUND($H770*IF($I770="",1,$I770),2))</f>
        <v/>
      </c>
      <c r="K770" s="14" t="n"/>
      <c r="L770" s="15">
        <f>IF($F770="","",ROUND(($F770+$H770-$J770)*IF($K770="",1,$K770),2))</f>
        <v/>
      </c>
      <c r="M770">
        <f>IF(OR($A770="",$F770=""),"",IF(YEAR($A770)=Inicio!$C$6,ROUNDUP(MONTH($A770)/3,0),"Otro año"))</f>
        <v/>
      </c>
      <c r="N770">
        <f>IF(OR($A770="",$F770=""),"",IF(YEAR($A770)=Inicio!$C$6,MONTH($A770),""))</f>
        <v/>
      </c>
    </row>
    <row r="771">
      <c r="A771" s="11" t="n"/>
      <c r="B771" s="12" t="n"/>
      <c r="C771" s="12" t="n"/>
      <c r="D771" s="12" t="n"/>
      <c r="E771" s="12" t="n"/>
      <c r="F771" s="13" t="n"/>
      <c r="G771" s="14" t="n"/>
      <c r="H771" s="15">
        <f>IF($F771="","",ROUND($F771*$G771,2))</f>
        <v/>
      </c>
      <c r="I771" s="14" t="n"/>
      <c r="J771" s="15">
        <f>IF($F771="","",ROUND($H771*IF($I771="",1,$I771),2))</f>
        <v/>
      </c>
      <c r="K771" s="14" t="n"/>
      <c r="L771" s="15">
        <f>IF($F771="","",ROUND(($F771+$H771-$J771)*IF($K771="",1,$K771),2))</f>
        <v/>
      </c>
      <c r="M771">
        <f>IF(OR($A771="",$F771=""),"",IF(YEAR($A771)=Inicio!$C$6,ROUNDUP(MONTH($A771)/3,0),"Otro año"))</f>
        <v/>
      </c>
      <c r="N771">
        <f>IF(OR($A771="",$F771=""),"",IF(YEAR($A771)=Inicio!$C$6,MONTH($A771),""))</f>
        <v/>
      </c>
    </row>
    <row r="772">
      <c r="A772" s="11" t="n"/>
      <c r="B772" s="12" t="n"/>
      <c r="C772" s="12" t="n"/>
      <c r="D772" s="12" t="n"/>
      <c r="E772" s="12" t="n"/>
      <c r="F772" s="13" t="n"/>
      <c r="G772" s="14" t="n"/>
      <c r="H772" s="15">
        <f>IF($F772="","",ROUND($F772*$G772,2))</f>
        <v/>
      </c>
      <c r="I772" s="14" t="n"/>
      <c r="J772" s="15">
        <f>IF($F772="","",ROUND($H772*IF($I772="",1,$I772),2))</f>
        <v/>
      </c>
      <c r="K772" s="14" t="n"/>
      <c r="L772" s="15">
        <f>IF($F772="","",ROUND(($F772+$H772-$J772)*IF($K772="",1,$K772),2))</f>
        <v/>
      </c>
      <c r="M772">
        <f>IF(OR($A772="",$F772=""),"",IF(YEAR($A772)=Inicio!$C$6,ROUNDUP(MONTH($A772)/3,0),"Otro año"))</f>
        <v/>
      </c>
      <c r="N772">
        <f>IF(OR($A772="",$F772=""),"",IF(YEAR($A772)=Inicio!$C$6,MONTH($A772),""))</f>
        <v/>
      </c>
    </row>
    <row r="773">
      <c r="A773" s="11" t="n"/>
      <c r="B773" s="12" t="n"/>
      <c r="C773" s="12" t="n"/>
      <c r="D773" s="12" t="n"/>
      <c r="E773" s="12" t="n"/>
      <c r="F773" s="13" t="n"/>
      <c r="G773" s="14" t="n"/>
      <c r="H773" s="15">
        <f>IF($F773="","",ROUND($F773*$G773,2))</f>
        <v/>
      </c>
      <c r="I773" s="14" t="n"/>
      <c r="J773" s="15">
        <f>IF($F773="","",ROUND($H773*IF($I773="",1,$I773),2))</f>
        <v/>
      </c>
      <c r="K773" s="14" t="n"/>
      <c r="L773" s="15">
        <f>IF($F773="","",ROUND(($F773+$H773-$J773)*IF($K773="",1,$K773),2))</f>
        <v/>
      </c>
      <c r="M773">
        <f>IF(OR($A773="",$F773=""),"",IF(YEAR($A773)=Inicio!$C$6,ROUNDUP(MONTH($A773)/3,0),"Otro año"))</f>
        <v/>
      </c>
      <c r="N773">
        <f>IF(OR($A773="",$F773=""),"",IF(YEAR($A773)=Inicio!$C$6,MONTH($A773),""))</f>
        <v/>
      </c>
    </row>
    <row r="774">
      <c r="A774" s="11" t="n"/>
      <c r="B774" s="12" t="n"/>
      <c r="C774" s="12" t="n"/>
      <c r="D774" s="12" t="n"/>
      <c r="E774" s="12" t="n"/>
      <c r="F774" s="13" t="n"/>
      <c r="G774" s="14" t="n"/>
      <c r="H774" s="15">
        <f>IF($F774="","",ROUND($F774*$G774,2))</f>
        <v/>
      </c>
      <c r="I774" s="14" t="n"/>
      <c r="J774" s="15">
        <f>IF($F774="","",ROUND($H774*IF($I774="",1,$I774),2))</f>
        <v/>
      </c>
      <c r="K774" s="14" t="n"/>
      <c r="L774" s="15">
        <f>IF($F774="","",ROUND(($F774+$H774-$J774)*IF($K774="",1,$K774),2))</f>
        <v/>
      </c>
      <c r="M774">
        <f>IF(OR($A774="",$F774=""),"",IF(YEAR($A774)=Inicio!$C$6,ROUNDUP(MONTH($A774)/3,0),"Otro año"))</f>
        <v/>
      </c>
      <c r="N774">
        <f>IF(OR($A774="",$F774=""),"",IF(YEAR($A774)=Inicio!$C$6,MONTH($A774),""))</f>
        <v/>
      </c>
    </row>
    <row r="775">
      <c r="A775" s="11" t="n"/>
      <c r="B775" s="12" t="n"/>
      <c r="C775" s="12" t="n"/>
      <c r="D775" s="12" t="n"/>
      <c r="E775" s="12" t="n"/>
      <c r="F775" s="13" t="n"/>
      <c r="G775" s="14" t="n"/>
      <c r="H775" s="15">
        <f>IF($F775="","",ROUND($F775*$G775,2))</f>
        <v/>
      </c>
      <c r="I775" s="14" t="n"/>
      <c r="J775" s="15">
        <f>IF($F775="","",ROUND($H775*IF($I775="",1,$I775),2))</f>
        <v/>
      </c>
      <c r="K775" s="14" t="n"/>
      <c r="L775" s="15">
        <f>IF($F775="","",ROUND(($F775+$H775-$J775)*IF($K775="",1,$K775),2))</f>
        <v/>
      </c>
      <c r="M775">
        <f>IF(OR($A775="",$F775=""),"",IF(YEAR($A775)=Inicio!$C$6,ROUNDUP(MONTH($A775)/3,0),"Otro año"))</f>
        <v/>
      </c>
      <c r="N775">
        <f>IF(OR($A775="",$F775=""),"",IF(YEAR($A775)=Inicio!$C$6,MONTH($A775),""))</f>
        <v/>
      </c>
    </row>
    <row r="776">
      <c r="A776" s="11" t="n"/>
      <c r="B776" s="12" t="n"/>
      <c r="C776" s="12" t="n"/>
      <c r="D776" s="12" t="n"/>
      <c r="E776" s="12" t="n"/>
      <c r="F776" s="13" t="n"/>
      <c r="G776" s="14" t="n"/>
      <c r="H776" s="15">
        <f>IF($F776="","",ROUND($F776*$G776,2))</f>
        <v/>
      </c>
      <c r="I776" s="14" t="n"/>
      <c r="J776" s="15">
        <f>IF($F776="","",ROUND($H776*IF($I776="",1,$I776),2))</f>
        <v/>
      </c>
      <c r="K776" s="14" t="n"/>
      <c r="L776" s="15">
        <f>IF($F776="","",ROUND(($F776+$H776-$J776)*IF($K776="",1,$K776),2))</f>
        <v/>
      </c>
      <c r="M776">
        <f>IF(OR($A776="",$F776=""),"",IF(YEAR($A776)=Inicio!$C$6,ROUNDUP(MONTH($A776)/3,0),"Otro año"))</f>
        <v/>
      </c>
      <c r="N776">
        <f>IF(OR($A776="",$F776=""),"",IF(YEAR($A776)=Inicio!$C$6,MONTH($A776),""))</f>
        <v/>
      </c>
    </row>
    <row r="777">
      <c r="A777" s="11" t="n"/>
      <c r="B777" s="12" t="n"/>
      <c r="C777" s="12" t="n"/>
      <c r="D777" s="12" t="n"/>
      <c r="E777" s="12" t="n"/>
      <c r="F777" s="13" t="n"/>
      <c r="G777" s="14" t="n"/>
      <c r="H777" s="15">
        <f>IF($F777="","",ROUND($F777*$G777,2))</f>
        <v/>
      </c>
      <c r="I777" s="14" t="n"/>
      <c r="J777" s="15">
        <f>IF($F777="","",ROUND($H777*IF($I777="",1,$I777),2))</f>
        <v/>
      </c>
      <c r="K777" s="14" t="n"/>
      <c r="L777" s="15">
        <f>IF($F777="","",ROUND(($F777+$H777-$J777)*IF($K777="",1,$K777),2))</f>
        <v/>
      </c>
      <c r="M777">
        <f>IF(OR($A777="",$F777=""),"",IF(YEAR($A777)=Inicio!$C$6,ROUNDUP(MONTH($A777)/3,0),"Otro año"))</f>
        <v/>
      </c>
      <c r="N777">
        <f>IF(OR($A777="",$F777=""),"",IF(YEAR($A777)=Inicio!$C$6,MONTH($A777),""))</f>
        <v/>
      </c>
    </row>
    <row r="778">
      <c r="A778" s="11" t="n"/>
      <c r="B778" s="12" t="n"/>
      <c r="C778" s="12" t="n"/>
      <c r="D778" s="12" t="n"/>
      <c r="E778" s="12" t="n"/>
      <c r="F778" s="13" t="n"/>
      <c r="G778" s="14" t="n"/>
      <c r="H778" s="15">
        <f>IF($F778="","",ROUND($F778*$G778,2))</f>
        <v/>
      </c>
      <c r="I778" s="14" t="n"/>
      <c r="J778" s="15">
        <f>IF($F778="","",ROUND($H778*IF($I778="",1,$I778),2))</f>
        <v/>
      </c>
      <c r="K778" s="14" t="n"/>
      <c r="L778" s="15">
        <f>IF($F778="","",ROUND(($F778+$H778-$J778)*IF($K778="",1,$K778),2))</f>
        <v/>
      </c>
      <c r="M778">
        <f>IF(OR($A778="",$F778=""),"",IF(YEAR($A778)=Inicio!$C$6,ROUNDUP(MONTH($A778)/3,0),"Otro año"))</f>
        <v/>
      </c>
      <c r="N778">
        <f>IF(OR($A778="",$F778=""),"",IF(YEAR($A778)=Inicio!$C$6,MONTH($A778),""))</f>
        <v/>
      </c>
    </row>
    <row r="779">
      <c r="A779" s="11" t="n"/>
      <c r="B779" s="12" t="n"/>
      <c r="C779" s="12" t="n"/>
      <c r="D779" s="12" t="n"/>
      <c r="E779" s="12" t="n"/>
      <c r="F779" s="13" t="n"/>
      <c r="G779" s="14" t="n"/>
      <c r="H779" s="15">
        <f>IF($F779="","",ROUND($F779*$G779,2))</f>
        <v/>
      </c>
      <c r="I779" s="14" t="n"/>
      <c r="J779" s="15">
        <f>IF($F779="","",ROUND($H779*IF($I779="",1,$I779),2))</f>
        <v/>
      </c>
      <c r="K779" s="14" t="n"/>
      <c r="L779" s="15">
        <f>IF($F779="","",ROUND(($F779+$H779-$J779)*IF($K779="",1,$K779),2))</f>
        <v/>
      </c>
      <c r="M779">
        <f>IF(OR($A779="",$F779=""),"",IF(YEAR($A779)=Inicio!$C$6,ROUNDUP(MONTH($A779)/3,0),"Otro año"))</f>
        <v/>
      </c>
      <c r="N779">
        <f>IF(OR($A779="",$F779=""),"",IF(YEAR($A779)=Inicio!$C$6,MONTH($A779),""))</f>
        <v/>
      </c>
    </row>
    <row r="780">
      <c r="A780" s="11" t="n"/>
      <c r="B780" s="12" t="n"/>
      <c r="C780" s="12" t="n"/>
      <c r="D780" s="12" t="n"/>
      <c r="E780" s="12" t="n"/>
      <c r="F780" s="13" t="n"/>
      <c r="G780" s="14" t="n"/>
      <c r="H780" s="15">
        <f>IF($F780="","",ROUND($F780*$G780,2))</f>
        <v/>
      </c>
      <c r="I780" s="14" t="n"/>
      <c r="J780" s="15">
        <f>IF($F780="","",ROUND($H780*IF($I780="",1,$I780),2))</f>
        <v/>
      </c>
      <c r="K780" s="14" t="n"/>
      <c r="L780" s="15">
        <f>IF($F780="","",ROUND(($F780+$H780-$J780)*IF($K780="",1,$K780),2))</f>
        <v/>
      </c>
      <c r="M780">
        <f>IF(OR($A780="",$F780=""),"",IF(YEAR($A780)=Inicio!$C$6,ROUNDUP(MONTH($A780)/3,0),"Otro año"))</f>
        <v/>
      </c>
      <c r="N780">
        <f>IF(OR($A780="",$F780=""),"",IF(YEAR($A780)=Inicio!$C$6,MONTH($A780),""))</f>
        <v/>
      </c>
    </row>
    <row r="781">
      <c r="A781" s="11" t="n"/>
      <c r="B781" s="12" t="n"/>
      <c r="C781" s="12" t="n"/>
      <c r="D781" s="12" t="n"/>
      <c r="E781" s="12" t="n"/>
      <c r="F781" s="13" t="n"/>
      <c r="G781" s="14" t="n"/>
      <c r="H781" s="15">
        <f>IF($F781="","",ROUND($F781*$G781,2))</f>
        <v/>
      </c>
      <c r="I781" s="14" t="n"/>
      <c r="J781" s="15">
        <f>IF($F781="","",ROUND($H781*IF($I781="",1,$I781),2))</f>
        <v/>
      </c>
      <c r="K781" s="14" t="n"/>
      <c r="L781" s="15">
        <f>IF($F781="","",ROUND(($F781+$H781-$J781)*IF($K781="",1,$K781),2))</f>
        <v/>
      </c>
      <c r="M781">
        <f>IF(OR($A781="",$F781=""),"",IF(YEAR($A781)=Inicio!$C$6,ROUNDUP(MONTH($A781)/3,0),"Otro año"))</f>
        <v/>
      </c>
      <c r="N781">
        <f>IF(OR($A781="",$F781=""),"",IF(YEAR($A781)=Inicio!$C$6,MONTH($A781),""))</f>
        <v/>
      </c>
    </row>
    <row r="782">
      <c r="A782" s="11" t="n"/>
      <c r="B782" s="12" t="n"/>
      <c r="C782" s="12" t="n"/>
      <c r="D782" s="12" t="n"/>
      <c r="E782" s="12" t="n"/>
      <c r="F782" s="13" t="n"/>
      <c r="G782" s="14" t="n"/>
      <c r="H782" s="15">
        <f>IF($F782="","",ROUND($F782*$G782,2))</f>
        <v/>
      </c>
      <c r="I782" s="14" t="n"/>
      <c r="J782" s="15">
        <f>IF($F782="","",ROUND($H782*IF($I782="",1,$I782),2))</f>
        <v/>
      </c>
      <c r="K782" s="14" t="n"/>
      <c r="L782" s="15">
        <f>IF($F782="","",ROUND(($F782+$H782-$J782)*IF($K782="",1,$K782),2))</f>
        <v/>
      </c>
      <c r="M782">
        <f>IF(OR($A782="",$F782=""),"",IF(YEAR($A782)=Inicio!$C$6,ROUNDUP(MONTH($A782)/3,0),"Otro año"))</f>
        <v/>
      </c>
      <c r="N782">
        <f>IF(OR($A782="",$F782=""),"",IF(YEAR($A782)=Inicio!$C$6,MONTH($A782),""))</f>
        <v/>
      </c>
    </row>
    <row r="783">
      <c r="A783" s="11" t="n"/>
      <c r="B783" s="12" t="n"/>
      <c r="C783" s="12" t="n"/>
      <c r="D783" s="12" t="n"/>
      <c r="E783" s="12" t="n"/>
      <c r="F783" s="13" t="n"/>
      <c r="G783" s="14" t="n"/>
      <c r="H783" s="15">
        <f>IF($F783="","",ROUND($F783*$G783,2))</f>
        <v/>
      </c>
      <c r="I783" s="14" t="n"/>
      <c r="J783" s="15">
        <f>IF($F783="","",ROUND($H783*IF($I783="",1,$I783),2))</f>
        <v/>
      </c>
      <c r="K783" s="14" t="n"/>
      <c r="L783" s="15">
        <f>IF($F783="","",ROUND(($F783+$H783-$J783)*IF($K783="",1,$K783),2))</f>
        <v/>
      </c>
      <c r="M783">
        <f>IF(OR($A783="",$F783=""),"",IF(YEAR($A783)=Inicio!$C$6,ROUNDUP(MONTH($A783)/3,0),"Otro año"))</f>
        <v/>
      </c>
      <c r="N783">
        <f>IF(OR($A783="",$F783=""),"",IF(YEAR($A783)=Inicio!$C$6,MONTH($A783),""))</f>
        <v/>
      </c>
    </row>
    <row r="784">
      <c r="A784" s="11" t="n"/>
      <c r="B784" s="12" t="n"/>
      <c r="C784" s="12" t="n"/>
      <c r="D784" s="12" t="n"/>
      <c r="E784" s="12" t="n"/>
      <c r="F784" s="13" t="n"/>
      <c r="G784" s="14" t="n"/>
      <c r="H784" s="15">
        <f>IF($F784="","",ROUND($F784*$G784,2))</f>
        <v/>
      </c>
      <c r="I784" s="14" t="n"/>
      <c r="J784" s="15">
        <f>IF($F784="","",ROUND($H784*IF($I784="",1,$I784),2))</f>
        <v/>
      </c>
      <c r="K784" s="14" t="n"/>
      <c r="L784" s="15">
        <f>IF($F784="","",ROUND(($F784+$H784-$J784)*IF($K784="",1,$K784),2))</f>
        <v/>
      </c>
      <c r="M784">
        <f>IF(OR($A784="",$F784=""),"",IF(YEAR($A784)=Inicio!$C$6,ROUNDUP(MONTH($A784)/3,0),"Otro año"))</f>
        <v/>
      </c>
      <c r="N784">
        <f>IF(OR($A784="",$F784=""),"",IF(YEAR($A784)=Inicio!$C$6,MONTH($A784),""))</f>
        <v/>
      </c>
    </row>
    <row r="785">
      <c r="A785" s="11" t="n"/>
      <c r="B785" s="12" t="n"/>
      <c r="C785" s="12" t="n"/>
      <c r="D785" s="12" t="n"/>
      <c r="E785" s="12" t="n"/>
      <c r="F785" s="13" t="n"/>
      <c r="G785" s="14" t="n"/>
      <c r="H785" s="15">
        <f>IF($F785="","",ROUND($F785*$G785,2))</f>
        <v/>
      </c>
      <c r="I785" s="14" t="n"/>
      <c r="J785" s="15">
        <f>IF($F785="","",ROUND($H785*IF($I785="",1,$I785),2))</f>
        <v/>
      </c>
      <c r="K785" s="14" t="n"/>
      <c r="L785" s="15">
        <f>IF($F785="","",ROUND(($F785+$H785-$J785)*IF($K785="",1,$K785),2))</f>
        <v/>
      </c>
      <c r="M785">
        <f>IF(OR($A785="",$F785=""),"",IF(YEAR($A785)=Inicio!$C$6,ROUNDUP(MONTH($A785)/3,0),"Otro año"))</f>
        <v/>
      </c>
      <c r="N785">
        <f>IF(OR($A785="",$F785=""),"",IF(YEAR($A785)=Inicio!$C$6,MONTH($A785),""))</f>
        <v/>
      </c>
    </row>
    <row r="786">
      <c r="A786" s="11" t="n"/>
      <c r="B786" s="12" t="n"/>
      <c r="C786" s="12" t="n"/>
      <c r="D786" s="12" t="n"/>
      <c r="E786" s="12" t="n"/>
      <c r="F786" s="13" t="n"/>
      <c r="G786" s="14" t="n"/>
      <c r="H786" s="15">
        <f>IF($F786="","",ROUND($F786*$G786,2))</f>
        <v/>
      </c>
      <c r="I786" s="14" t="n"/>
      <c r="J786" s="15">
        <f>IF($F786="","",ROUND($H786*IF($I786="",1,$I786),2))</f>
        <v/>
      </c>
      <c r="K786" s="14" t="n"/>
      <c r="L786" s="15">
        <f>IF($F786="","",ROUND(($F786+$H786-$J786)*IF($K786="",1,$K786),2))</f>
        <v/>
      </c>
      <c r="M786">
        <f>IF(OR($A786="",$F786=""),"",IF(YEAR($A786)=Inicio!$C$6,ROUNDUP(MONTH($A786)/3,0),"Otro año"))</f>
        <v/>
      </c>
      <c r="N786">
        <f>IF(OR($A786="",$F786=""),"",IF(YEAR($A786)=Inicio!$C$6,MONTH($A786),""))</f>
        <v/>
      </c>
    </row>
    <row r="787">
      <c r="A787" s="11" t="n"/>
      <c r="B787" s="12" t="n"/>
      <c r="C787" s="12" t="n"/>
      <c r="D787" s="12" t="n"/>
      <c r="E787" s="12" t="n"/>
      <c r="F787" s="13" t="n"/>
      <c r="G787" s="14" t="n"/>
      <c r="H787" s="15">
        <f>IF($F787="","",ROUND($F787*$G787,2))</f>
        <v/>
      </c>
      <c r="I787" s="14" t="n"/>
      <c r="J787" s="15">
        <f>IF($F787="","",ROUND($H787*IF($I787="",1,$I787),2))</f>
        <v/>
      </c>
      <c r="K787" s="14" t="n"/>
      <c r="L787" s="15">
        <f>IF($F787="","",ROUND(($F787+$H787-$J787)*IF($K787="",1,$K787),2))</f>
        <v/>
      </c>
      <c r="M787">
        <f>IF(OR($A787="",$F787=""),"",IF(YEAR($A787)=Inicio!$C$6,ROUNDUP(MONTH($A787)/3,0),"Otro año"))</f>
        <v/>
      </c>
      <c r="N787">
        <f>IF(OR($A787="",$F787=""),"",IF(YEAR($A787)=Inicio!$C$6,MONTH($A787),""))</f>
        <v/>
      </c>
    </row>
    <row r="788">
      <c r="A788" s="11" t="n"/>
      <c r="B788" s="12" t="n"/>
      <c r="C788" s="12" t="n"/>
      <c r="D788" s="12" t="n"/>
      <c r="E788" s="12" t="n"/>
      <c r="F788" s="13" t="n"/>
      <c r="G788" s="14" t="n"/>
      <c r="H788" s="15">
        <f>IF($F788="","",ROUND($F788*$G788,2))</f>
        <v/>
      </c>
      <c r="I788" s="14" t="n"/>
      <c r="J788" s="15">
        <f>IF($F788="","",ROUND($H788*IF($I788="",1,$I788),2))</f>
        <v/>
      </c>
      <c r="K788" s="14" t="n"/>
      <c r="L788" s="15">
        <f>IF($F788="","",ROUND(($F788+$H788-$J788)*IF($K788="",1,$K788),2))</f>
        <v/>
      </c>
      <c r="M788">
        <f>IF(OR($A788="",$F788=""),"",IF(YEAR($A788)=Inicio!$C$6,ROUNDUP(MONTH($A788)/3,0),"Otro año"))</f>
        <v/>
      </c>
      <c r="N788">
        <f>IF(OR($A788="",$F788=""),"",IF(YEAR($A788)=Inicio!$C$6,MONTH($A788),""))</f>
        <v/>
      </c>
    </row>
    <row r="789">
      <c r="A789" s="11" t="n"/>
      <c r="B789" s="12" t="n"/>
      <c r="C789" s="12" t="n"/>
      <c r="D789" s="12" t="n"/>
      <c r="E789" s="12" t="n"/>
      <c r="F789" s="13" t="n"/>
      <c r="G789" s="14" t="n"/>
      <c r="H789" s="15">
        <f>IF($F789="","",ROUND($F789*$G789,2))</f>
        <v/>
      </c>
      <c r="I789" s="14" t="n"/>
      <c r="J789" s="15">
        <f>IF($F789="","",ROUND($H789*IF($I789="",1,$I789),2))</f>
        <v/>
      </c>
      <c r="K789" s="14" t="n"/>
      <c r="L789" s="15">
        <f>IF($F789="","",ROUND(($F789+$H789-$J789)*IF($K789="",1,$K789),2))</f>
        <v/>
      </c>
      <c r="M789">
        <f>IF(OR($A789="",$F789=""),"",IF(YEAR($A789)=Inicio!$C$6,ROUNDUP(MONTH($A789)/3,0),"Otro año"))</f>
        <v/>
      </c>
      <c r="N789">
        <f>IF(OR($A789="",$F789=""),"",IF(YEAR($A789)=Inicio!$C$6,MONTH($A789),""))</f>
        <v/>
      </c>
    </row>
    <row r="790">
      <c r="A790" s="11" t="n"/>
      <c r="B790" s="12" t="n"/>
      <c r="C790" s="12" t="n"/>
      <c r="D790" s="12" t="n"/>
      <c r="E790" s="12" t="n"/>
      <c r="F790" s="13" t="n"/>
      <c r="G790" s="14" t="n"/>
      <c r="H790" s="15">
        <f>IF($F790="","",ROUND($F790*$G790,2))</f>
        <v/>
      </c>
      <c r="I790" s="14" t="n"/>
      <c r="J790" s="15">
        <f>IF($F790="","",ROUND($H790*IF($I790="",1,$I790),2))</f>
        <v/>
      </c>
      <c r="K790" s="14" t="n"/>
      <c r="L790" s="15">
        <f>IF($F790="","",ROUND(($F790+$H790-$J790)*IF($K790="",1,$K790),2))</f>
        <v/>
      </c>
      <c r="M790">
        <f>IF(OR($A790="",$F790=""),"",IF(YEAR($A790)=Inicio!$C$6,ROUNDUP(MONTH($A790)/3,0),"Otro año"))</f>
        <v/>
      </c>
      <c r="N790">
        <f>IF(OR($A790="",$F790=""),"",IF(YEAR($A790)=Inicio!$C$6,MONTH($A790),""))</f>
        <v/>
      </c>
    </row>
    <row r="791">
      <c r="A791" s="11" t="n"/>
      <c r="B791" s="12" t="n"/>
      <c r="C791" s="12" t="n"/>
      <c r="D791" s="12" t="n"/>
      <c r="E791" s="12" t="n"/>
      <c r="F791" s="13" t="n"/>
      <c r="G791" s="14" t="n"/>
      <c r="H791" s="15">
        <f>IF($F791="","",ROUND($F791*$G791,2))</f>
        <v/>
      </c>
      <c r="I791" s="14" t="n"/>
      <c r="J791" s="15">
        <f>IF($F791="","",ROUND($H791*IF($I791="",1,$I791),2))</f>
        <v/>
      </c>
      <c r="K791" s="14" t="n"/>
      <c r="L791" s="15">
        <f>IF($F791="","",ROUND(($F791+$H791-$J791)*IF($K791="",1,$K791),2))</f>
        <v/>
      </c>
      <c r="M791">
        <f>IF(OR($A791="",$F791=""),"",IF(YEAR($A791)=Inicio!$C$6,ROUNDUP(MONTH($A791)/3,0),"Otro año"))</f>
        <v/>
      </c>
      <c r="N791">
        <f>IF(OR($A791="",$F791=""),"",IF(YEAR($A791)=Inicio!$C$6,MONTH($A791),""))</f>
        <v/>
      </c>
    </row>
    <row r="792">
      <c r="A792" s="11" t="n"/>
      <c r="B792" s="12" t="n"/>
      <c r="C792" s="12" t="n"/>
      <c r="D792" s="12" t="n"/>
      <c r="E792" s="12" t="n"/>
      <c r="F792" s="13" t="n"/>
      <c r="G792" s="14" t="n"/>
      <c r="H792" s="15">
        <f>IF($F792="","",ROUND($F792*$G792,2))</f>
        <v/>
      </c>
      <c r="I792" s="14" t="n"/>
      <c r="J792" s="15">
        <f>IF($F792="","",ROUND($H792*IF($I792="",1,$I792),2))</f>
        <v/>
      </c>
      <c r="K792" s="14" t="n"/>
      <c r="L792" s="15">
        <f>IF($F792="","",ROUND(($F792+$H792-$J792)*IF($K792="",1,$K792),2))</f>
        <v/>
      </c>
      <c r="M792">
        <f>IF(OR($A792="",$F792=""),"",IF(YEAR($A792)=Inicio!$C$6,ROUNDUP(MONTH($A792)/3,0),"Otro año"))</f>
        <v/>
      </c>
      <c r="N792">
        <f>IF(OR($A792="",$F792=""),"",IF(YEAR($A792)=Inicio!$C$6,MONTH($A792),""))</f>
        <v/>
      </c>
    </row>
    <row r="793">
      <c r="A793" s="11" t="n"/>
      <c r="B793" s="12" t="n"/>
      <c r="C793" s="12" t="n"/>
      <c r="D793" s="12" t="n"/>
      <c r="E793" s="12" t="n"/>
      <c r="F793" s="13" t="n"/>
      <c r="G793" s="14" t="n"/>
      <c r="H793" s="15">
        <f>IF($F793="","",ROUND($F793*$G793,2))</f>
        <v/>
      </c>
      <c r="I793" s="14" t="n"/>
      <c r="J793" s="15">
        <f>IF($F793="","",ROUND($H793*IF($I793="",1,$I793),2))</f>
        <v/>
      </c>
      <c r="K793" s="14" t="n"/>
      <c r="L793" s="15">
        <f>IF($F793="","",ROUND(($F793+$H793-$J793)*IF($K793="",1,$K793),2))</f>
        <v/>
      </c>
      <c r="M793">
        <f>IF(OR($A793="",$F793=""),"",IF(YEAR($A793)=Inicio!$C$6,ROUNDUP(MONTH($A793)/3,0),"Otro año"))</f>
        <v/>
      </c>
      <c r="N793">
        <f>IF(OR($A793="",$F793=""),"",IF(YEAR($A793)=Inicio!$C$6,MONTH($A793),""))</f>
        <v/>
      </c>
    </row>
    <row r="794">
      <c r="A794" s="11" t="n"/>
      <c r="B794" s="12" t="n"/>
      <c r="C794" s="12" t="n"/>
      <c r="D794" s="12" t="n"/>
      <c r="E794" s="12" t="n"/>
      <c r="F794" s="13" t="n"/>
      <c r="G794" s="14" t="n"/>
      <c r="H794" s="15">
        <f>IF($F794="","",ROUND($F794*$G794,2))</f>
        <v/>
      </c>
      <c r="I794" s="14" t="n"/>
      <c r="J794" s="15">
        <f>IF($F794="","",ROUND($H794*IF($I794="",1,$I794),2))</f>
        <v/>
      </c>
      <c r="K794" s="14" t="n"/>
      <c r="L794" s="15">
        <f>IF($F794="","",ROUND(($F794+$H794-$J794)*IF($K794="",1,$K794),2))</f>
        <v/>
      </c>
      <c r="M794">
        <f>IF(OR($A794="",$F794=""),"",IF(YEAR($A794)=Inicio!$C$6,ROUNDUP(MONTH($A794)/3,0),"Otro año"))</f>
        <v/>
      </c>
      <c r="N794">
        <f>IF(OR($A794="",$F794=""),"",IF(YEAR($A794)=Inicio!$C$6,MONTH($A794),""))</f>
        <v/>
      </c>
    </row>
    <row r="795">
      <c r="A795" s="11" t="n"/>
      <c r="B795" s="12" t="n"/>
      <c r="C795" s="12" t="n"/>
      <c r="D795" s="12" t="n"/>
      <c r="E795" s="12" t="n"/>
      <c r="F795" s="13" t="n"/>
      <c r="G795" s="14" t="n"/>
      <c r="H795" s="15">
        <f>IF($F795="","",ROUND($F795*$G795,2))</f>
        <v/>
      </c>
      <c r="I795" s="14" t="n"/>
      <c r="J795" s="15">
        <f>IF($F795="","",ROUND($H795*IF($I795="",1,$I795),2))</f>
        <v/>
      </c>
      <c r="K795" s="14" t="n"/>
      <c r="L795" s="15">
        <f>IF($F795="","",ROUND(($F795+$H795-$J795)*IF($K795="",1,$K795),2))</f>
        <v/>
      </c>
      <c r="M795">
        <f>IF(OR($A795="",$F795=""),"",IF(YEAR($A795)=Inicio!$C$6,ROUNDUP(MONTH($A795)/3,0),"Otro año"))</f>
        <v/>
      </c>
      <c r="N795">
        <f>IF(OR($A795="",$F795=""),"",IF(YEAR($A795)=Inicio!$C$6,MONTH($A795),""))</f>
        <v/>
      </c>
    </row>
    <row r="796">
      <c r="A796" s="11" t="n"/>
      <c r="B796" s="12" t="n"/>
      <c r="C796" s="12" t="n"/>
      <c r="D796" s="12" t="n"/>
      <c r="E796" s="12" t="n"/>
      <c r="F796" s="13" t="n"/>
      <c r="G796" s="14" t="n"/>
      <c r="H796" s="15">
        <f>IF($F796="","",ROUND($F796*$G796,2))</f>
        <v/>
      </c>
      <c r="I796" s="14" t="n"/>
      <c r="J796" s="15">
        <f>IF($F796="","",ROUND($H796*IF($I796="",1,$I796),2))</f>
        <v/>
      </c>
      <c r="K796" s="14" t="n"/>
      <c r="L796" s="15">
        <f>IF($F796="","",ROUND(($F796+$H796-$J796)*IF($K796="",1,$K796),2))</f>
        <v/>
      </c>
      <c r="M796">
        <f>IF(OR($A796="",$F796=""),"",IF(YEAR($A796)=Inicio!$C$6,ROUNDUP(MONTH($A796)/3,0),"Otro año"))</f>
        <v/>
      </c>
      <c r="N796">
        <f>IF(OR($A796="",$F796=""),"",IF(YEAR($A796)=Inicio!$C$6,MONTH($A796),""))</f>
        <v/>
      </c>
    </row>
    <row r="797">
      <c r="A797" s="11" t="n"/>
      <c r="B797" s="12" t="n"/>
      <c r="C797" s="12" t="n"/>
      <c r="D797" s="12" t="n"/>
      <c r="E797" s="12" t="n"/>
      <c r="F797" s="13" t="n"/>
      <c r="G797" s="14" t="n"/>
      <c r="H797" s="15">
        <f>IF($F797="","",ROUND($F797*$G797,2))</f>
        <v/>
      </c>
      <c r="I797" s="14" t="n"/>
      <c r="J797" s="15">
        <f>IF($F797="","",ROUND($H797*IF($I797="",1,$I797),2))</f>
        <v/>
      </c>
      <c r="K797" s="14" t="n"/>
      <c r="L797" s="15">
        <f>IF($F797="","",ROUND(($F797+$H797-$J797)*IF($K797="",1,$K797),2))</f>
        <v/>
      </c>
      <c r="M797">
        <f>IF(OR($A797="",$F797=""),"",IF(YEAR($A797)=Inicio!$C$6,ROUNDUP(MONTH($A797)/3,0),"Otro año"))</f>
        <v/>
      </c>
      <c r="N797">
        <f>IF(OR($A797="",$F797=""),"",IF(YEAR($A797)=Inicio!$C$6,MONTH($A797),""))</f>
        <v/>
      </c>
    </row>
    <row r="798">
      <c r="A798" s="11" t="n"/>
      <c r="B798" s="12" t="n"/>
      <c r="C798" s="12" t="n"/>
      <c r="D798" s="12" t="n"/>
      <c r="E798" s="12" t="n"/>
      <c r="F798" s="13" t="n"/>
      <c r="G798" s="14" t="n"/>
      <c r="H798" s="15">
        <f>IF($F798="","",ROUND($F798*$G798,2))</f>
        <v/>
      </c>
      <c r="I798" s="14" t="n"/>
      <c r="J798" s="15">
        <f>IF($F798="","",ROUND($H798*IF($I798="",1,$I798),2))</f>
        <v/>
      </c>
      <c r="K798" s="14" t="n"/>
      <c r="L798" s="15">
        <f>IF($F798="","",ROUND(($F798+$H798-$J798)*IF($K798="",1,$K798),2))</f>
        <v/>
      </c>
      <c r="M798">
        <f>IF(OR($A798="",$F798=""),"",IF(YEAR($A798)=Inicio!$C$6,ROUNDUP(MONTH($A798)/3,0),"Otro año"))</f>
        <v/>
      </c>
      <c r="N798">
        <f>IF(OR($A798="",$F798=""),"",IF(YEAR($A798)=Inicio!$C$6,MONTH($A798),""))</f>
        <v/>
      </c>
    </row>
    <row r="799">
      <c r="A799" s="11" t="n"/>
      <c r="B799" s="12" t="n"/>
      <c r="C799" s="12" t="n"/>
      <c r="D799" s="12" t="n"/>
      <c r="E799" s="12" t="n"/>
      <c r="F799" s="13" t="n"/>
      <c r="G799" s="14" t="n"/>
      <c r="H799" s="15">
        <f>IF($F799="","",ROUND($F799*$G799,2))</f>
        <v/>
      </c>
      <c r="I799" s="14" t="n"/>
      <c r="J799" s="15">
        <f>IF($F799="","",ROUND($H799*IF($I799="",1,$I799),2))</f>
        <v/>
      </c>
      <c r="K799" s="14" t="n"/>
      <c r="L799" s="15">
        <f>IF($F799="","",ROUND(($F799+$H799-$J799)*IF($K799="",1,$K799),2))</f>
        <v/>
      </c>
      <c r="M799">
        <f>IF(OR($A799="",$F799=""),"",IF(YEAR($A799)=Inicio!$C$6,ROUNDUP(MONTH($A799)/3,0),"Otro año"))</f>
        <v/>
      </c>
      <c r="N799">
        <f>IF(OR($A799="",$F799=""),"",IF(YEAR($A799)=Inicio!$C$6,MONTH($A799),""))</f>
        <v/>
      </c>
    </row>
    <row r="800">
      <c r="A800" s="11" t="n"/>
      <c r="B800" s="12" t="n"/>
      <c r="C800" s="12" t="n"/>
      <c r="D800" s="12" t="n"/>
      <c r="E800" s="12" t="n"/>
      <c r="F800" s="13" t="n"/>
      <c r="G800" s="14" t="n"/>
      <c r="H800" s="15">
        <f>IF($F800="","",ROUND($F800*$G800,2))</f>
        <v/>
      </c>
      <c r="I800" s="14" t="n"/>
      <c r="J800" s="15">
        <f>IF($F800="","",ROUND($H800*IF($I800="",1,$I800),2))</f>
        <v/>
      </c>
      <c r="K800" s="14" t="n"/>
      <c r="L800" s="15">
        <f>IF($F800="","",ROUND(($F800+$H800-$J800)*IF($K800="",1,$K800),2))</f>
        <v/>
      </c>
      <c r="M800">
        <f>IF(OR($A800="",$F800=""),"",IF(YEAR($A800)=Inicio!$C$6,ROUNDUP(MONTH($A800)/3,0),"Otro año"))</f>
        <v/>
      </c>
      <c r="N800">
        <f>IF(OR($A800="",$F800=""),"",IF(YEAR($A800)=Inicio!$C$6,MONTH($A800),""))</f>
        <v/>
      </c>
    </row>
    <row r="801">
      <c r="A801" s="11" t="n"/>
      <c r="B801" s="12" t="n"/>
      <c r="C801" s="12" t="n"/>
      <c r="D801" s="12" t="n"/>
      <c r="E801" s="12" t="n"/>
      <c r="F801" s="13" t="n"/>
      <c r="G801" s="14" t="n"/>
      <c r="H801" s="15">
        <f>IF($F801="","",ROUND($F801*$G801,2))</f>
        <v/>
      </c>
      <c r="I801" s="14" t="n"/>
      <c r="J801" s="15">
        <f>IF($F801="","",ROUND($H801*IF($I801="",1,$I801),2))</f>
        <v/>
      </c>
      <c r="K801" s="14" t="n"/>
      <c r="L801" s="15">
        <f>IF($F801="","",ROUND(($F801+$H801-$J801)*IF($K801="",1,$K801),2))</f>
        <v/>
      </c>
      <c r="M801">
        <f>IF(OR($A801="",$F801=""),"",IF(YEAR($A801)=Inicio!$C$6,ROUNDUP(MONTH($A801)/3,0),"Otro año"))</f>
        <v/>
      </c>
      <c r="N801">
        <f>IF(OR($A801="",$F801=""),"",IF(YEAR($A801)=Inicio!$C$6,MONTH($A801),""))</f>
        <v/>
      </c>
    </row>
    <row r="802">
      <c r="A802" s="11" t="n"/>
      <c r="B802" s="12" t="n"/>
      <c r="C802" s="12" t="n"/>
      <c r="D802" s="12" t="n"/>
      <c r="E802" s="12" t="n"/>
      <c r="F802" s="13" t="n"/>
      <c r="G802" s="14" t="n"/>
      <c r="H802" s="15">
        <f>IF($F802="","",ROUND($F802*$G802,2))</f>
        <v/>
      </c>
      <c r="I802" s="14" t="n"/>
      <c r="J802" s="15">
        <f>IF($F802="","",ROUND($H802*IF($I802="",1,$I802),2))</f>
        <v/>
      </c>
      <c r="K802" s="14" t="n"/>
      <c r="L802" s="15">
        <f>IF($F802="","",ROUND(($F802+$H802-$J802)*IF($K802="",1,$K802),2))</f>
        <v/>
      </c>
      <c r="M802">
        <f>IF(OR($A802="",$F802=""),"",IF(YEAR($A802)=Inicio!$C$6,ROUNDUP(MONTH($A802)/3,0),"Otro año"))</f>
        <v/>
      </c>
      <c r="N802">
        <f>IF(OR($A802="",$F802=""),"",IF(YEAR($A802)=Inicio!$C$6,MONTH($A802),""))</f>
        <v/>
      </c>
    </row>
    <row r="803">
      <c r="A803" s="11" t="n"/>
      <c r="B803" s="12" t="n"/>
      <c r="C803" s="12" t="n"/>
      <c r="D803" s="12" t="n"/>
      <c r="E803" s="12" t="n"/>
      <c r="F803" s="13" t="n"/>
      <c r="G803" s="14" t="n"/>
      <c r="H803" s="15">
        <f>IF($F803="","",ROUND($F803*$G803,2))</f>
        <v/>
      </c>
      <c r="I803" s="14" t="n"/>
      <c r="J803" s="15">
        <f>IF($F803="","",ROUND($H803*IF($I803="",1,$I803),2))</f>
        <v/>
      </c>
      <c r="K803" s="14" t="n"/>
      <c r="L803" s="15">
        <f>IF($F803="","",ROUND(($F803+$H803-$J803)*IF($K803="",1,$K803),2))</f>
        <v/>
      </c>
      <c r="M803">
        <f>IF(OR($A803="",$F803=""),"",IF(YEAR($A803)=Inicio!$C$6,ROUNDUP(MONTH($A803)/3,0),"Otro año"))</f>
        <v/>
      </c>
      <c r="N803">
        <f>IF(OR($A803="",$F803=""),"",IF(YEAR($A803)=Inicio!$C$6,MONTH($A803),""))</f>
        <v/>
      </c>
    </row>
    <row r="804">
      <c r="A804" s="11" t="n"/>
      <c r="B804" s="12" t="n"/>
      <c r="C804" s="12" t="n"/>
      <c r="D804" s="12" t="n"/>
      <c r="E804" s="12" t="n"/>
      <c r="F804" s="13" t="n"/>
      <c r="G804" s="14" t="n"/>
      <c r="H804" s="15">
        <f>IF($F804="","",ROUND($F804*$G804,2))</f>
        <v/>
      </c>
      <c r="I804" s="14" t="n"/>
      <c r="J804" s="15">
        <f>IF($F804="","",ROUND($H804*IF($I804="",1,$I804),2))</f>
        <v/>
      </c>
      <c r="K804" s="14" t="n"/>
      <c r="L804" s="15">
        <f>IF($F804="","",ROUND(($F804+$H804-$J804)*IF($K804="",1,$K804),2))</f>
        <v/>
      </c>
      <c r="M804">
        <f>IF(OR($A804="",$F804=""),"",IF(YEAR($A804)=Inicio!$C$6,ROUNDUP(MONTH($A804)/3,0),"Otro año"))</f>
        <v/>
      </c>
      <c r="N804">
        <f>IF(OR($A804="",$F804=""),"",IF(YEAR($A804)=Inicio!$C$6,MONTH($A804),""))</f>
        <v/>
      </c>
    </row>
    <row r="805">
      <c r="A805" s="11" t="n"/>
      <c r="B805" s="12" t="n"/>
      <c r="C805" s="12" t="n"/>
      <c r="D805" s="12" t="n"/>
      <c r="E805" s="12" t="n"/>
      <c r="F805" s="13" t="n"/>
      <c r="G805" s="14" t="n"/>
      <c r="H805" s="15">
        <f>IF($F805="","",ROUND($F805*$G805,2))</f>
        <v/>
      </c>
      <c r="I805" s="14" t="n"/>
      <c r="J805" s="15">
        <f>IF($F805="","",ROUND($H805*IF($I805="",1,$I805),2))</f>
        <v/>
      </c>
      <c r="K805" s="14" t="n"/>
      <c r="L805" s="15">
        <f>IF($F805="","",ROUND(($F805+$H805-$J805)*IF($K805="",1,$K805),2))</f>
        <v/>
      </c>
      <c r="M805">
        <f>IF(OR($A805="",$F805=""),"",IF(YEAR($A805)=Inicio!$C$6,ROUNDUP(MONTH($A805)/3,0),"Otro año"))</f>
        <v/>
      </c>
      <c r="N805">
        <f>IF(OR($A805="",$F805=""),"",IF(YEAR($A805)=Inicio!$C$6,MONTH($A805),""))</f>
        <v/>
      </c>
    </row>
    <row r="806">
      <c r="A806" s="11" t="n"/>
      <c r="B806" s="12" t="n"/>
      <c r="C806" s="12" t="n"/>
      <c r="D806" s="12" t="n"/>
      <c r="E806" s="12" t="n"/>
      <c r="F806" s="13" t="n"/>
      <c r="G806" s="14" t="n"/>
      <c r="H806" s="15">
        <f>IF($F806="","",ROUND($F806*$G806,2))</f>
        <v/>
      </c>
      <c r="I806" s="14" t="n"/>
      <c r="J806" s="15">
        <f>IF($F806="","",ROUND($H806*IF($I806="",1,$I806),2))</f>
        <v/>
      </c>
      <c r="K806" s="14" t="n"/>
      <c r="L806" s="15">
        <f>IF($F806="","",ROUND(($F806+$H806-$J806)*IF($K806="",1,$K806),2))</f>
        <v/>
      </c>
      <c r="M806">
        <f>IF(OR($A806="",$F806=""),"",IF(YEAR($A806)=Inicio!$C$6,ROUNDUP(MONTH($A806)/3,0),"Otro año"))</f>
        <v/>
      </c>
      <c r="N806">
        <f>IF(OR($A806="",$F806=""),"",IF(YEAR($A806)=Inicio!$C$6,MONTH($A806),""))</f>
        <v/>
      </c>
    </row>
    <row r="807">
      <c r="A807" s="11" t="n"/>
      <c r="B807" s="12" t="n"/>
      <c r="C807" s="12" t="n"/>
      <c r="D807" s="12" t="n"/>
      <c r="E807" s="12" t="n"/>
      <c r="F807" s="13" t="n"/>
      <c r="G807" s="14" t="n"/>
      <c r="H807" s="15">
        <f>IF($F807="","",ROUND($F807*$G807,2))</f>
        <v/>
      </c>
      <c r="I807" s="14" t="n"/>
      <c r="J807" s="15">
        <f>IF($F807="","",ROUND($H807*IF($I807="",1,$I807),2))</f>
        <v/>
      </c>
      <c r="K807" s="14" t="n"/>
      <c r="L807" s="15">
        <f>IF($F807="","",ROUND(($F807+$H807-$J807)*IF($K807="",1,$K807),2))</f>
        <v/>
      </c>
      <c r="M807">
        <f>IF(OR($A807="",$F807=""),"",IF(YEAR($A807)=Inicio!$C$6,ROUNDUP(MONTH($A807)/3,0),"Otro año"))</f>
        <v/>
      </c>
      <c r="N807">
        <f>IF(OR($A807="",$F807=""),"",IF(YEAR($A807)=Inicio!$C$6,MONTH($A807),""))</f>
        <v/>
      </c>
    </row>
    <row r="808">
      <c r="A808" s="11" t="n"/>
      <c r="B808" s="12" t="n"/>
      <c r="C808" s="12" t="n"/>
      <c r="D808" s="12" t="n"/>
      <c r="E808" s="12" t="n"/>
      <c r="F808" s="13" t="n"/>
      <c r="G808" s="14" t="n"/>
      <c r="H808" s="15">
        <f>IF($F808="","",ROUND($F808*$G808,2))</f>
        <v/>
      </c>
      <c r="I808" s="14" t="n"/>
      <c r="J808" s="15">
        <f>IF($F808="","",ROUND($H808*IF($I808="",1,$I808),2))</f>
        <v/>
      </c>
      <c r="K808" s="14" t="n"/>
      <c r="L808" s="15">
        <f>IF($F808="","",ROUND(($F808+$H808-$J808)*IF($K808="",1,$K808),2))</f>
        <v/>
      </c>
      <c r="M808">
        <f>IF(OR($A808="",$F808=""),"",IF(YEAR($A808)=Inicio!$C$6,ROUNDUP(MONTH($A808)/3,0),"Otro año"))</f>
        <v/>
      </c>
      <c r="N808">
        <f>IF(OR($A808="",$F808=""),"",IF(YEAR($A808)=Inicio!$C$6,MONTH($A808),""))</f>
        <v/>
      </c>
    </row>
    <row r="809">
      <c r="A809" s="11" t="n"/>
      <c r="B809" s="12" t="n"/>
      <c r="C809" s="12" t="n"/>
      <c r="D809" s="12" t="n"/>
      <c r="E809" s="12" t="n"/>
      <c r="F809" s="13" t="n"/>
      <c r="G809" s="14" t="n"/>
      <c r="H809" s="15">
        <f>IF($F809="","",ROUND($F809*$G809,2))</f>
        <v/>
      </c>
      <c r="I809" s="14" t="n"/>
      <c r="J809" s="15">
        <f>IF($F809="","",ROUND($H809*IF($I809="",1,$I809),2))</f>
        <v/>
      </c>
      <c r="K809" s="14" t="n"/>
      <c r="L809" s="15">
        <f>IF($F809="","",ROUND(($F809+$H809-$J809)*IF($K809="",1,$K809),2))</f>
        <v/>
      </c>
      <c r="M809">
        <f>IF(OR($A809="",$F809=""),"",IF(YEAR($A809)=Inicio!$C$6,ROUNDUP(MONTH($A809)/3,0),"Otro año"))</f>
        <v/>
      </c>
      <c r="N809">
        <f>IF(OR($A809="",$F809=""),"",IF(YEAR($A809)=Inicio!$C$6,MONTH($A809),""))</f>
        <v/>
      </c>
    </row>
    <row r="810">
      <c r="A810" s="11" t="n"/>
      <c r="B810" s="12" t="n"/>
      <c r="C810" s="12" t="n"/>
      <c r="D810" s="12" t="n"/>
      <c r="E810" s="12" t="n"/>
      <c r="F810" s="13" t="n"/>
      <c r="G810" s="14" t="n"/>
      <c r="H810" s="15">
        <f>IF($F810="","",ROUND($F810*$G810,2))</f>
        <v/>
      </c>
      <c r="I810" s="14" t="n"/>
      <c r="J810" s="15">
        <f>IF($F810="","",ROUND($H810*IF($I810="",1,$I810),2))</f>
        <v/>
      </c>
      <c r="K810" s="14" t="n"/>
      <c r="L810" s="15">
        <f>IF($F810="","",ROUND(($F810+$H810-$J810)*IF($K810="",1,$K810),2))</f>
        <v/>
      </c>
      <c r="M810">
        <f>IF(OR($A810="",$F810=""),"",IF(YEAR($A810)=Inicio!$C$6,ROUNDUP(MONTH($A810)/3,0),"Otro año"))</f>
        <v/>
      </c>
      <c r="N810">
        <f>IF(OR($A810="",$F810=""),"",IF(YEAR($A810)=Inicio!$C$6,MONTH($A810),""))</f>
        <v/>
      </c>
    </row>
    <row r="811">
      <c r="A811" s="11" t="n"/>
      <c r="B811" s="12" t="n"/>
      <c r="C811" s="12" t="n"/>
      <c r="D811" s="12" t="n"/>
      <c r="E811" s="12" t="n"/>
      <c r="F811" s="13" t="n"/>
      <c r="G811" s="14" t="n"/>
      <c r="H811" s="15">
        <f>IF($F811="","",ROUND($F811*$G811,2))</f>
        <v/>
      </c>
      <c r="I811" s="14" t="n"/>
      <c r="J811" s="15">
        <f>IF($F811="","",ROUND($H811*IF($I811="",1,$I811),2))</f>
        <v/>
      </c>
      <c r="K811" s="14" t="n"/>
      <c r="L811" s="15">
        <f>IF($F811="","",ROUND(($F811+$H811-$J811)*IF($K811="",1,$K811),2))</f>
        <v/>
      </c>
      <c r="M811">
        <f>IF(OR($A811="",$F811=""),"",IF(YEAR($A811)=Inicio!$C$6,ROUNDUP(MONTH($A811)/3,0),"Otro año"))</f>
        <v/>
      </c>
      <c r="N811">
        <f>IF(OR($A811="",$F811=""),"",IF(YEAR($A811)=Inicio!$C$6,MONTH($A811),""))</f>
        <v/>
      </c>
    </row>
    <row r="812">
      <c r="A812" s="11" t="n"/>
      <c r="B812" s="12" t="n"/>
      <c r="C812" s="12" t="n"/>
      <c r="D812" s="12" t="n"/>
      <c r="E812" s="12" t="n"/>
      <c r="F812" s="13" t="n"/>
      <c r="G812" s="14" t="n"/>
      <c r="H812" s="15">
        <f>IF($F812="","",ROUND($F812*$G812,2))</f>
        <v/>
      </c>
      <c r="I812" s="14" t="n"/>
      <c r="J812" s="15">
        <f>IF($F812="","",ROUND($H812*IF($I812="",1,$I812),2))</f>
        <v/>
      </c>
      <c r="K812" s="14" t="n"/>
      <c r="L812" s="15">
        <f>IF($F812="","",ROUND(($F812+$H812-$J812)*IF($K812="",1,$K812),2))</f>
        <v/>
      </c>
      <c r="M812">
        <f>IF(OR($A812="",$F812=""),"",IF(YEAR($A812)=Inicio!$C$6,ROUNDUP(MONTH($A812)/3,0),"Otro año"))</f>
        <v/>
      </c>
      <c r="N812">
        <f>IF(OR($A812="",$F812=""),"",IF(YEAR($A812)=Inicio!$C$6,MONTH($A812),""))</f>
        <v/>
      </c>
    </row>
    <row r="813">
      <c r="A813" s="11" t="n"/>
      <c r="B813" s="12" t="n"/>
      <c r="C813" s="12" t="n"/>
      <c r="D813" s="12" t="n"/>
      <c r="E813" s="12" t="n"/>
      <c r="F813" s="13" t="n"/>
      <c r="G813" s="14" t="n"/>
      <c r="H813" s="15">
        <f>IF($F813="","",ROUND($F813*$G813,2))</f>
        <v/>
      </c>
      <c r="I813" s="14" t="n"/>
      <c r="J813" s="15">
        <f>IF($F813="","",ROUND($H813*IF($I813="",1,$I813),2))</f>
        <v/>
      </c>
      <c r="K813" s="14" t="n"/>
      <c r="L813" s="15">
        <f>IF($F813="","",ROUND(($F813+$H813-$J813)*IF($K813="",1,$K813),2))</f>
        <v/>
      </c>
      <c r="M813">
        <f>IF(OR($A813="",$F813=""),"",IF(YEAR($A813)=Inicio!$C$6,ROUNDUP(MONTH($A813)/3,0),"Otro año"))</f>
        <v/>
      </c>
      <c r="N813">
        <f>IF(OR($A813="",$F813=""),"",IF(YEAR($A813)=Inicio!$C$6,MONTH($A813),""))</f>
        <v/>
      </c>
    </row>
    <row r="814">
      <c r="A814" s="11" t="n"/>
      <c r="B814" s="12" t="n"/>
      <c r="C814" s="12" t="n"/>
      <c r="D814" s="12" t="n"/>
      <c r="E814" s="12" t="n"/>
      <c r="F814" s="13" t="n"/>
      <c r="G814" s="14" t="n"/>
      <c r="H814" s="15">
        <f>IF($F814="","",ROUND($F814*$G814,2))</f>
        <v/>
      </c>
      <c r="I814" s="14" t="n"/>
      <c r="J814" s="15">
        <f>IF($F814="","",ROUND($H814*IF($I814="",1,$I814),2))</f>
        <v/>
      </c>
      <c r="K814" s="14" t="n"/>
      <c r="L814" s="15">
        <f>IF($F814="","",ROUND(($F814+$H814-$J814)*IF($K814="",1,$K814),2))</f>
        <v/>
      </c>
      <c r="M814">
        <f>IF(OR($A814="",$F814=""),"",IF(YEAR($A814)=Inicio!$C$6,ROUNDUP(MONTH($A814)/3,0),"Otro año"))</f>
        <v/>
      </c>
      <c r="N814">
        <f>IF(OR($A814="",$F814=""),"",IF(YEAR($A814)=Inicio!$C$6,MONTH($A814),""))</f>
        <v/>
      </c>
    </row>
    <row r="815">
      <c r="A815" s="11" t="n"/>
      <c r="B815" s="12" t="n"/>
      <c r="C815" s="12" t="n"/>
      <c r="D815" s="12" t="n"/>
      <c r="E815" s="12" t="n"/>
      <c r="F815" s="13" t="n"/>
      <c r="G815" s="14" t="n"/>
      <c r="H815" s="15">
        <f>IF($F815="","",ROUND($F815*$G815,2))</f>
        <v/>
      </c>
      <c r="I815" s="14" t="n"/>
      <c r="J815" s="15">
        <f>IF($F815="","",ROUND($H815*IF($I815="",1,$I815),2))</f>
        <v/>
      </c>
      <c r="K815" s="14" t="n"/>
      <c r="L815" s="15">
        <f>IF($F815="","",ROUND(($F815+$H815-$J815)*IF($K815="",1,$K815),2))</f>
        <v/>
      </c>
      <c r="M815">
        <f>IF(OR($A815="",$F815=""),"",IF(YEAR($A815)=Inicio!$C$6,ROUNDUP(MONTH($A815)/3,0),"Otro año"))</f>
        <v/>
      </c>
      <c r="N815">
        <f>IF(OR($A815="",$F815=""),"",IF(YEAR($A815)=Inicio!$C$6,MONTH($A815),""))</f>
        <v/>
      </c>
    </row>
    <row r="816">
      <c r="A816" s="11" t="n"/>
      <c r="B816" s="12" t="n"/>
      <c r="C816" s="12" t="n"/>
      <c r="D816" s="12" t="n"/>
      <c r="E816" s="12" t="n"/>
      <c r="F816" s="13" t="n"/>
      <c r="G816" s="14" t="n"/>
      <c r="H816" s="15">
        <f>IF($F816="","",ROUND($F816*$G816,2))</f>
        <v/>
      </c>
      <c r="I816" s="14" t="n"/>
      <c r="J816" s="15">
        <f>IF($F816="","",ROUND($H816*IF($I816="",1,$I816),2))</f>
        <v/>
      </c>
      <c r="K816" s="14" t="n"/>
      <c r="L816" s="15">
        <f>IF($F816="","",ROUND(($F816+$H816-$J816)*IF($K816="",1,$K816),2))</f>
        <v/>
      </c>
      <c r="M816">
        <f>IF(OR($A816="",$F816=""),"",IF(YEAR($A816)=Inicio!$C$6,ROUNDUP(MONTH($A816)/3,0),"Otro año"))</f>
        <v/>
      </c>
      <c r="N816">
        <f>IF(OR($A816="",$F816=""),"",IF(YEAR($A816)=Inicio!$C$6,MONTH($A816),""))</f>
        <v/>
      </c>
    </row>
    <row r="817">
      <c r="A817" s="11" t="n"/>
      <c r="B817" s="12" t="n"/>
      <c r="C817" s="12" t="n"/>
      <c r="D817" s="12" t="n"/>
      <c r="E817" s="12" t="n"/>
      <c r="F817" s="13" t="n"/>
      <c r="G817" s="14" t="n"/>
      <c r="H817" s="15">
        <f>IF($F817="","",ROUND($F817*$G817,2))</f>
        <v/>
      </c>
      <c r="I817" s="14" t="n"/>
      <c r="J817" s="15">
        <f>IF($F817="","",ROUND($H817*IF($I817="",1,$I817),2))</f>
        <v/>
      </c>
      <c r="K817" s="14" t="n"/>
      <c r="L817" s="15">
        <f>IF($F817="","",ROUND(($F817+$H817-$J817)*IF($K817="",1,$K817),2))</f>
        <v/>
      </c>
      <c r="M817">
        <f>IF(OR($A817="",$F817=""),"",IF(YEAR($A817)=Inicio!$C$6,ROUNDUP(MONTH($A817)/3,0),"Otro año"))</f>
        <v/>
      </c>
      <c r="N817">
        <f>IF(OR($A817="",$F817=""),"",IF(YEAR($A817)=Inicio!$C$6,MONTH($A817),""))</f>
        <v/>
      </c>
    </row>
    <row r="818">
      <c r="A818" s="11" t="n"/>
      <c r="B818" s="12" t="n"/>
      <c r="C818" s="12" t="n"/>
      <c r="D818" s="12" t="n"/>
      <c r="E818" s="12" t="n"/>
      <c r="F818" s="13" t="n"/>
      <c r="G818" s="14" t="n"/>
      <c r="H818" s="15">
        <f>IF($F818="","",ROUND($F818*$G818,2))</f>
        <v/>
      </c>
      <c r="I818" s="14" t="n"/>
      <c r="J818" s="15">
        <f>IF($F818="","",ROUND($H818*IF($I818="",1,$I818),2))</f>
        <v/>
      </c>
      <c r="K818" s="14" t="n"/>
      <c r="L818" s="15">
        <f>IF($F818="","",ROUND(($F818+$H818-$J818)*IF($K818="",1,$K818),2))</f>
        <v/>
      </c>
      <c r="M818">
        <f>IF(OR($A818="",$F818=""),"",IF(YEAR($A818)=Inicio!$C$6,ROUNDUP(MONTH($A818)/3,0),"Otro año"))</f>
        <v/>
      </c>
      <c r="N818">
        <f>IF(OR($A818="",$F818=""),"",IF(YEAR($A818)=Inicio!$C$6,MONTH($A818),""))</f>
        <v/>
      </c>
    </row>
    <row r="819">
      <c r="A819" s="11" t="n"/>
      <c r="B819" s="12" t="n"/>
      <c r="C819" s="12" t="n"/>
      <c r="D819" s="12" t="n"/>
      <c r="E819" s="12" t="n"/>
      <c r="F819" s="13" t="n"/>
      <c r="G819" s="14" t="n"/>
      <c r="H819" s="15">
        <f>IF($F819="","",ROUND($F819*$G819,2))</f>
        <v/>
      </c>
      <c r="I819" s="14" t="n"/>
      <c r="J819" s="15">
        <f>IF($F819="","",ROUND($H819*IF($I819="",1,$I819),2))</f>
        <v/>
      </c>
      <c r="K819" s="14" t="n"/>
      <c r="L819" s="15">
        <f>IF($F819="","",ROUND(($F819+$H819-$J819)*IF($K819="",1,$K819),2))</f>
        <v/>
      </c>
      <c r="M819">
        <f>IF(OR($A819="",$F819=""),"",IF(YEAR($A819)=Inicio!$C$6,ROUNDUP(MONTH($A819)/3,0),"Otro año"))</f>
        <v/>
      </c>
      <c r="N819">
        <f>IF(OR($A819="",$F819=""),"",IF(YEAR($A819)=Inicio!$C$6,MONTH($A819),""))</f>
        <v/>
      </c>
    </row>
    <row r="820">
      <c r="A820" s="11" t="n"/>
      <c r="B820" s="12" t="n"/>
      <c r="C820" s="12" t="n"/>
      <c r="D820" s="12" t="n"/>
      <c r="E820" s="12" t="n"/>
      <c r="F820" s="13" t="n"/>
      <c r="G820" s="14" t="n"/>
      <c r="H820" s="15">
        <f>IF($F820="","",ROUND($F820*$G820,2))</f>
        <v/>
      </c>
      <c r="I820" s="14" t="n"/>
      <c r="J820" s="15">
        <f>IF($F820="","",ROUND($H820*IF($I820="",1,$I820),2))</f>
        <v/>
      </c>
      <c r="K820" s="14" t="n"/>
      <c r="L820" s="15">
        <f>IF($F820="","",ROUND(($F820+$H820-$J820)*IF($K820="",1,$K820),2))</f>
        <v/>
      </c>
      <c r="M820">
        <f>IF(OR($A820="",$F820=""),"",IF(YEAR($A820)=Inicio!$C$6,ROUNDUP(MONTH($A820)/3,0),"Otro año"))</f>
        <v/>
      </c>
      <c r="N820">
        <f>IF(OR($A820="",$F820=""),"",IF(YEAR($A820)=Inicio!$C$6,MONTH($A820),""))</f>
        <v/>
      </c>
    </row>
    <row r="821">
      <c r="A821" s="11" t="n"/>
      <c r="B821" s="12" t="n"/>
      <c r="C821" s="12" t="n"/>
      <c r="D821" s="12" t="n"/>
      <c r="E821" s="12" t="n"/>
      <c r="F821" s="13" t="n"/>
      <c r="G821" s="14" t="n"/>
      <c r="H821" s="15">
        <f>IF($F821="","",ROUND($F821*$G821,2))</f>
        <v/>
      </c>
      <c r="I821" s="14" t="n"/>
      <c r="J821" s="15">
        <f>IF($F821="","",ROUND($H821*IF($I821="",1,$I821),2))</f>
        <v/>
      </c>
      <c r="K821" s="14" t="n"/>
      <c r="L821" s="15">
        <f>IF($F821="","",ROUND(($F821+$H821-$J821)*IF($K821="",1,$K821),2))</f>
        <v/>
      </c>
      <c r="M821">
        <f>IF(OR($A821="",$F821=""),"",IF(YEAR($A821)=Inicio!$C$6,ROUNDUP(MONTH($A821)/3,0),"Otro año"))</f>
        <v/>
      </c>
      <c r="N821">
        <f>IF(OR($A821="",$F821=""),"",IF(YEAR($A821)=Inicio!$C$6,MONTH($A821),""))</f>
        <v/>
      </c>
    </row>
    <row r="822">
      <c r="A822" s="11" t="n"/>
      <c r="B822" s="12" t="n"/>
      <c r="C822" s="12" t="n"/>
      <c r="D822" s="12" t="n"/>
      <c r="E822" s="12" t="n"/>
      <c r="F822" s="13" t="n"/>
      <c r="G822" s="14" t="n"/>
      <c r="H822" s="15">
        <f>IF($F822="","",ROUND($F822*$G822,2))</f>
        <v/>
      </c>
      <c r="I822" s="14" t="n"/>
      <c r="J822" s="15">
        <f>IF($F822="","",ROUND($H822*IF($I822="",1,$I822),2))</f>
        <v/>
      </c>
      <c r="K822" s="14" t="n"/>
      <c r="L822" s="15">
        <f>IF($F822="","",ROUND(($F822+$H822-$J822)*IF($K822="",1,$K822),2))</f>
        <v/>
      </c>
      <c r="M822">
        <f>IF(OR($A822="",$F822=""),"",IF(YEAR($A822)=Inicio!$C$6,ROUNDUP(MONTH($A822)/3,0),"Otro año"))</f>
        <v/>
      </c>
      <c r="N822">
        <f>IF(OR($A822="",$F822=""),"",IF(YEAR($A822)=Inicio!$C$6,MONTH($A822),""))</f>
        <v/>
      </c>
    </row>
    <row r="823">
      <c r="A823" s="11" t="n"/>
      <c r="B823" s="12" t="n"/>
      <c r="C823" s="12" t="n"/>
      <c r="D823" s="12" t="n"/>
      <c r="E823" s="12" t="n"/>
      <c r="F823" s="13" t="n"/>
      <c r="G823" s="14" t="n"/>
      <c r="H823" s="15">
        <f>IF($F823="","",ROUND($F823*$G823,2))</f>
        <v/>
      </c>
      <c r="I823" s="14" t="n"/>
      <c r="J823" s="15">
        <f>IF($F823="","",ROUND($H823*IF($I823="",1,$I823),2))</f>
        <v/>
      </c>
      <c r="K823" s="14" t="n"/>
      <c r="L823" s="15">
        <f>IF($F823="","",ROUND(($F823+$H823-$J823)*IF($K823="",1,$K823),2))</f>
        <v/>
      </c>
      <c r="M823">
        <f>IF(OR($A823="",$F823=""),"",IF(YEAR($A823)=Inicio!$C$6,ROUNDUP(MONTH($A823)/3,0),"Otro año"))</f>
        <v/>
      </c>
      <c r="N823">
        <f>IF(OR($A823="",$F823=""),"",IF(YEAR($A823)=Inicio!$C$6,MONTH($A823),""))</f>
        <v/>
      </c>
    </row>
    <row r="824">
      <c r="A824" s="11" t="n"/>
      <c r="B824" s="12" t="n"/>
      <c r="C824" s="12" t="n"/>
      <c r="D824" s="12" t="n"/>
      <c r="E824" s="12" t="n"/>
      <c r="F824" s="13" t="n"/>
      <c r="G824" s="14" t="n"/>
      <c r="H824" s="15">
        <f>IF($F824="","",ROUND($F824*$G824,2))</f>
        <v/>
      </c>
      <c r="I824" s="14" t="n"/>
      <c r="J824" s="15">
        <f>IF($F824="","",ROUND($H824*IF($I824="",1,$I824),2))</f>
        <v/>
      </c>
      <c r="K824" s="14" t="n"/>
      <c r="L824" s="15">
        <f>IF($F824="","",ROUND(($F824+$H824-$J824)*IF($K824="",1,$K824),2))</f>
        <v/>
      </c>
      <c r="M824">
        <f>IF(OR($A824="",$F824=""),"",IF(YEAR($A824)=Inicio!$C$6,ROUNDUP(MONTH($A824)/3,0),"Otro año"))</f>
        <v/>
      </c>
      <c r="N824">
        <f>IF(OR($A824="",$F824=""),"",IF(YEAR($A824)=Inicio!$C$6,MONTH($A824),""))</f>
        <v/>
      </c>
    </row>
    <row r="825">
      <c r="A825" s="11" t="n"/>
      <c r="B825" s="12" t="n"/>
      <c r="C825" s="12" t="n"/>
      <c r="D825" s="12" t="n"/>
      <c r="E825" s="12" t="n"/>
      <c r="F825" s="13" t="n"/>
      <c r="G825" s="14" t="n"/>
      <c r="H825" s="15">
        <f>IF($F825="","",ROUND($F825*$G825,2))</f>
        <v/>
      </c>
      <c r="I825" s="14" t="n"/>
      <c r="J825" s="15">
        <f>IF($F825="","",ROUND($H825*IF($I825="",1,$I825),2))</f>
        <v/>
      </c>
      <c r="K825" s="14" t="n"/>
      <c r="L825" s="15">
        <f>IF($F825="","",ROUND(($F825+$H825-$J825)*IF($K825="",1,$K825),2))</f>
        <v/>
      </c>
      <c r="M825">
        <f>IF(OR($A825="",$F825=""),"",IF(YEAR($A825)=Inicio!$C$6,ROUNDUP(MONTH($A825)/3,0),"Otro año"))</f>
        <v/>
      </c>
      <c r="N825">
        <f>IF(OR($A825="",$F825=""),"",IF(YEAR($A825)=Inicio!$C$6,MONTH($A825),""))</f>
        <v/>
      </c>
    </row>
    <row r="826">
      <c r="A826" s="11" t="n"/>
      <c r="B826" s="12" t="n"/>
      <c r="C826" s="12" t="n"/>
      <c r="D826" s="12" t="n"/>
      <c r="E826" s="12" t="n"/>
      <c r="F826" s="13" t="n"/>
      <c r="G826" s="14" t="n"/>
      <c r="H826" s="15">
        <f>IF($F826="","",ROUND($F826*$G826,2))</f>
        <v/>
      </c>
      <c r="I826" s="14" t="n"/>
      <c r="J826" s="15">
        <f>IF($F826="","",ROUND($H826*IF($I826="",1,$I826),2))</f>
        <v/>
      </c>
      <c r="K826" s="14" t="n"/>
      <c r="L826" s="15">
        <f>IF($F826="","",ROUND(($F826+$H826-$J826)*IF($K826="",1,$K826),2))</f>
        <v/>
      </c>
      <c r="M826">
        <f>IF(OR($A826="",$F826=""),"",IF(YEAR($A826)=Inicio!$C$6,ROUNDUP(MONTH($A826)/3,0),"Otro año"))</f>
        <v/>
      </c>
      <c r="N826">
        <f>IF(OR($A826="",$F826=""),"",IF(YEAR($A826)=Inicio!$C$6,MONTH($A826),""))</f>
        <v/>
      </c>
    </row>
    <row r="827">
      <c r="A827" s="11" t="n"/>
      <c r="B827" s="12" t="n"/>
      <c r="C827" s="12" t="n"/>
      <c r="D827" s="12" t="n"/>
      <c r="E827" s="12" t="n"/>
      <c r="F827" s="13" t="n"/>
      <c r="G827" s="14" t="n"/>
      <c r="H827" s="15">
        <f>IF($F827="","",ROUND($F827*$G827,2))</f>
        <v/>
      </c>
      <c r="I827" s="14" t="n"/>
      <c r="J827" s="15">
        <f>IF($F827="","",ROUND($H827*IF($I827="",1,$I827),2))</f>
        <v/>
      </c>
      <c r="K827" s="14" t="n"/>
      <c r="L827" s="15">
        <f>IF($F827="","",ROUND(($F827+$H827-$J827)*IF($K827="",1,$K827),2))</f>
        <v/>
      </c>
      <c r="M827">
        <f>IF(OR($A827="",$F827=""),"",IF(YEAR($A827)=Inicio!$C$6,ROUNDUP(MONTH($A827)/3,0),"Otro año"))</f>
        <v/>
      </c>
      <c r="N827">
        <f>IF(OR($A827="",$F827=""),"",IF(YEAR($A827)=Inicio!$C$6,MONTH($A827),""))</f>
        <v/>
      </c>
    </row>
    <row r="828">
      <c r="A828" s="11" t="n"/>
      <c r="B828" s="12" t="n"/>
      <c r="C828" s="12" t="n"/>
      <c r="D828" s="12" t="n"/>
      <c r="E828" s="12" t="n"/>
      <c r="F828" s="13" t="n"/>
      <c r="G828" s="14" t="n"/>
      <c r="H828" s="15">
        <f>IF($F828="","",ROUND($F828*$G828,2))</f>
        <v/>
      </c>
      <c r="I828" s="14" t="n"/>
      <c r="J828" s="15">
        <f>IF($F828="","",ROUND($H828*IF($I828="",1,$I828),2))</f>
        <v/>
      </c>
      <c r="K828" s="14" t="n"/>
      <c r="L828" s="15">
        <f>IF($F828="","",ROUND(($F828+$H828-$J828)*IF($K828="",1,$K828),2))</f>
        <v/>
      </c>
      <c r="M828">
        <f>IF(OR($A828="",$F828=""),"",IF(YEAR($A828)=Inicio!$C$6,ROUNDUP(MONTH($A828)/3,0),"Otro año"))</f>
        <v/>
      </c>
      <c r="N828">
        <f>IF(OR($A828="",$F828=""),"",IF(YEAR($A828)=Inicio!$C$6,MONTH($A828),""))</f>
        <v/>
      </c>
    </row>
    <row r="829">
      <c r="A829" s="11" t="n"/>
      <c r="B829" s="12" t="n"/>
      <c r="C829" s="12" t="n"/>
      <c r="D829" s="12" t="n"/>
      <c r="E829" s="12" t="n"/>
      <c r="F829" s="13" t="n"/>
      <c r="G829" s="14" t="n"/>
      <c r="H829" s="15">
        <f>IF($F829="","",ROUND($F829*$G829,2))</f>
        <v/>
      </c>
      <c r="I829" s="14" t="n"/>
      <c r="J829" s="15">
        <f>IF($F829="","",ROUND($H829*IF($I829="",1,$I829),2))</f>
        <v/>
      </c>
      <c r="K829" s="14" t="n"/>
      <c r="L829" s="15">
        <f>IF($F829="","",ROUND(($F829+$H829-$J829)*IF($K829="",1,$K829),2))</f>
        <v/>
      </c>
      <c r="M829">
        <f>IF(OR($A829="",$F829=""),"",IF(YEAR($A829)=Inicio!$C$6,ROUNDUP(MONTH($A829)/3,0),"Otro año"))</f>
        <v/>
      </c>
      <c r="N829">
        <f>IF(OR($A829="",$F829=""),"",IF(YEAR($A829)=Inicio!$C$6,MONTH($A829),""))</f>
        <v/>
      </c>
    </row>
    <row r="830">
      <c r="A830" s="11" t="n"/>
      <c r="B830" s="12" t="n"/>
      <c r="C830" s="12" t="n"/>
      <c r="D830" s="12" t="n"/>
      <c r="E830" s="12" t="n"/>
      <c r="F830" s="13" t="n"/>
      <c r="G830" s="14" t="n"/>
      <c r="H830" s="15">
        <f>IF($F830="","",ROUND($F830*$G830,2))</f>
        <v/>
      </c>
      <c r="I830" s="14" t="n"/>
      <c r="J830" s="15">
        <f>IF($F830="","",ROUND($H830*IF($I830="",1,$I830),2))</f>
        <v/>
      </c>
      <c r="K830" s="14" t="n"/>
      <c r="L830" s="15">
        <f>IF($F830="","",ROUND(($F830+$H830-$J830)*IF($K830="",1,$K830),2))</f>
        <v/>
      </c>
      <c r="M830">
        <f>IF(OR($A830="",$F830=""),"",IF(YEAR($A830)=Inicio!$C$6,ROUNDUP(MONTH($A830)/3,0),"Otro año"))</f>
        <v/>
      </c>
      <c r="N830">
        <f>IF(OR($A830="",$F830=""),"",IF(YEAR($A830)=Inicio!$C$6,MONTH($A830),""))</f>
        <v/>
      </c>
    </row>
    <row r="831">
      <c r="A831" s="11" t="n"/>
      <c r="B831" s="12" t="n"/>
      <c r="C831" s="12" t="n"/>
      <c r="D831" s="12" t="n"/>
      <c r="E831" s="12" t="n"/>
      <c r="F831" s="13" t="n"/>
      <c r="G831" s="14" t="n"/>
      <c r="H831" s="15">
        <f>IF($F831="","",ROUND($F831*$G831,2))</f>
        <v/>
      </c>
      <c r="I831" s="14" t="n"/>
      <c r="J831" s="15">
        <f>IF($F831="","",ROUND($H831*IF($I831="",1,$I831),2))</f>
        <v/>
      </c>
      <c r="K831" s="14" t="n"/>
      <c r="L831" s="15">
        <f>IF($F831="","",ROUND(($F831+$H831-$J831)*IF($K831="",1,$K831),2))</f>
        <v/>
      </c>
      <c r="M831">
        <f>IF(OR($A831="",$F831=""),"",IF(YEAR($A831)=Inicio!$C$6,ROUNDUP(MONTH($A831)/3,0),"Otro año"))</f>
        <v/>
      </c>
      <c r="N831">
        <f>IF(OR($A831="",$F831=""),"",IF(YEAR($A831)=Inicio!$C$6,MONTH($A831),""))</f>
        <v/>
      </c>
    </row>
    <row r="832">
      <c r="A832" s="11" t="n"/>
      <c r="B832" s="12" t="n"/>
      <c r="C832" s="12" t="n"/>
      <c r="D832" s="12" t="n"/>
      <c r="E832" s="12" t="n"/>
      <c r="F832" s="13" t="n"/>
      <c r="G832" s="14" t="n"/>
      <c r="H832" s="15">
        <f>IF($F832="","",ROUND($F832*$G832,2))</f>
        <v/>
      </c>
      <c r="I832" s="14" t="n"/>
      <c r="J832" s="15">
        <f>IF($F832="","",ROUND($H832*IF($I832="",1,$I832),2))</f>
        <v/>
      </c>
      <c r="K832" s="14" t="n"/>
      <c r="L832" s="15">
        <f>IF($F832="","",ROUND(($F832+$H832-$J832)*IF($K832="",1,$K832),2))</f>
        <v/>
      </c>
      <c r="M832">
        <f>IF(OR($A832="",$F832=""),"",IF(YEAR($A832)=Inicio!$C$6,ROUNDUP(MONTH($A832)/3,0),"Otro año"))</f>
        <v/>
      </c>
      <c r="N832">
        <f>IF(OR($A832="",$F832=""),"",IF(YEAR($A832)=Inicio!$C$6,MONTH($A832),""))</f>
        <v/>
      </c>
    </row>
    <row r="833">
      <c r="A833" s="11" t="n"/>
      <c r="B833" s="12" t="n"/>
      <c r="C833" s="12" t="n"/>
      <c r="D833" s="12" t="n"/>
      <c r="E833" s="12" t="n"/>
      <c r="F833" s="13" t="n"/>
      <c r="G833" s="14" t="n"/>
      <c r="H833" s="15">
        <f>IF($F833="","",ROUND($F833*$G833,2))</f>
        <v/>
      </c>
      <c r="I833" s="14" t="n"/>
      <c r="J833" s="15">
        <f>IF($F833="","",ROUND($H833*IF($I833="",1,$I833),2))</f>
        <v/>
      </c>
      <c r="K833" s="14" t="n"/>
      <c r="L833" s="15">
        <f>IF($F833="","",ROUND(($F833+$H833-$J833)*IF($K833="",1,$K833),2))</f>
        <v/>
      </c>
      <c r="M833">
        <f>IF(OR($A833="",$F833=""),"",IF(YEAR($A833)=Inicio!$C$6,ROUNDUP(MONTH($A833)/3,0),"Otro año"))</f>
        <v/>
      </c>
      <c r="N833">
        <f>IF(OR($A833="",$F833=""),"",IF(YEAR($A833)=Inicio!$C$6,MONTH($A833),""))</f>
        <v/>
      </c>
    </row>
    <row r="834">
      <c r="A834" s="11" t="n"/>
      <c r="B834" s="12" t="n"/>
      <c r="C834" s="12" t="n"/>
      <c r="D834" s="12" t="n"/>
      <c r="E834" s="12" t="n"/>
      <c r="F834" s="13" t="n"/>
      <c r="G834" s="14" t="n"/>
      <c r="H834" s="15">
        <f>IF($F834="","",ROUND($F834*$G834,2))</f>
        <v/>
      </c>
      <c r="I834" s="14" t="n"/>
      <c r="J834" s="15">
        <f>IF($F834="","",ROUND($H834*IF($I834="",1,$I834),2))</f>
        <v/>
      </c>
      <c r="K834" s="14" t="n"/>
      <c r="L834" s="15">
        <f>IF($F834="","",ROUND(($F834+$H834-$J834)*IF($K834="",1,$K834),2))</f>
        <v/>
      </c>
      <c r="M834">
        <f>IF(OR($A834="",$F834=""),"",IF(YEAR($A834)=Inicio!$C$6,ROUNDUP(MONTH($A834)/3,0),"Otro año"))</f>
        <v/>
      </c>
      <c r="N834">
        <f>IF(OR($A834="",$F834=""),"",IF(YEAR($A834)=Inicio!$C$6,MONTH($A834),""))</f>
        <v/>
      </c>
    </row>
    <row r="835">
      <c r="A835" s="11" t="n"/>
      <c r="B835" s="12" t="n"/>
      <c r="C835" s="12" t="n"/>
      <c r="D835" s="12" t="n"/>
      <c r="E835" s="12" t="n"/>
      <c r="F835" s="13" t="n"/>
      <c r="G835" s="14" t="n"/>
      <c r="H835" s="15">
        <f>IF($F835="","",ROUND($F835*$G835,2))</f>
        <v/>
      </c>
      <c r="I835" s="14" t="n"/>
      <c r="J835" s="15">
        <f>IF($F835="","",ROUND($H835*IF($I835="",1,$I835),2))</f>
        <v/>
      </c>
      <c r="K835" s="14" t="n"/>
      <c r="L835" s="15">
        <f>IF($F835="","",ROUND(($F835+$H835-$J835)*IF($K835="",1,$K835),2))</f>
        <v/>
      </c>
      <c r="M835">
        <f>IF(OR($A835="",$F835=""),"",IF(YEAR($A835)=Inicio!$C$6,ROUNDUP(MONTH($A835)/3,0),"Otro año"))</f>
        <v/>
      </c>
      <c r="N835">
        <f>IF(OR($A835="",$F835=""),"",IF(YEAR($A835)=Inicio!$C$6,MONTH($A835),""))</f>
        <v/>
      </c>
    </row>
    <row r="836">
      <c r="A836" s="11" t="n"/>
      <c r="B836" s="12" t="n"/>
      <c r="C836" s="12" t="n"/>
      <c r="D836" s="12" t="n"/>
      <c r="E836" s="12" t="n"/>
      <c r="F836" s="13" t="n"/>
      <c r="G836" s="14" t="n"/>
      <c r="H836" s="15">
        <f>IF($F836="","",ROUND($F836*$G836,2))</f>
        <v/>
      </c>
      <c r="I836" s="14" t="n"/>
      <c r="J836" s="15">
        <f>IF($F836="","",ROUND($H836*IF($I836="",1,$I836),2))</f>
        <v/>
      </c>
      <c r="K836" s="14" t="n"/>
      <c r="L836" s="15">
        <f>IF($F836="","",ROUND(($F836+$H836-$J836)*IF($K836="",1,$K836),2))</f>
        <v/>
      </c>
      <c r="M836">
        <f>IF(OR($A836="",$F836=""),"",IF(YEAR($A836)=Inicio!$C$6,ROUNDUP(MONTH($A836)/3,0),"Otro año"))</f>
        <v/>
      </c>
      <c r="N836">
        <f>IF(OR($A836="",$F836=""),"",IF(YEAR($A836)=Inicio!$C$6,MONTH($A836),""))</f>
        <v/>
      </c>
    </row>
    <row r="837">
      <c r="A837" s="11" t="n"/>
      <c r="B837" s="12" t="n"/>
      <c r="C837" s="12" t="n"/>
      <c r="D837" s="12" t="n"/>
      <c r="E837" s="12" t="n"/>
      <c r="F837" s="13" t="n"/>
      <c r="G837" s="14" t="n"/>
      <c r="H837" s="15">
        <f>IF($F837="","",ROUND($F837*$G837,2))</f>
        <v/>
      </c>
      <c r="I837" s="14" t="n"/>
      <c r="J837" s="15">
        <f>IF($F837="","",ROUND($H837*IF($I837="",1,$I837),2))</f>
        <v/>
      </c>
      <c r="K837" s="14" t="n"/>
      <c r="L837" s="15">
        <f>IF($F837="","",ROUND(($F837+$H837-$J837)*IF($K837="",1,$K837),2))</f>
        <v/>
      </c>
      <c r="M837">
        <f>IF(OR($A837="",$F837=""),"",IF(YEAR($A837)=Inicio!$C$6,ROUNDUP(MONTH($A837)/3,0),"Otro año"))</f>
        <v/>
      </c>
      <c r="N837">
        <f>IF(OR($A837="",$F837=""),"",IF(YEAR($A837)=Inicio!$C$6,MONTH($A837),""))</f>
        <v/>
      </c>
    </row>
    <row r="838">
      <c r="A838" s="11" t="n"/>
      <c r="B838" s="12" t="n"/>
      <c r="C838" s="12" t="n"/>
      <c r="D838" s="12" t="n"/>
      <c r="E838" s="12" t="n"/>
      <c r="F838" s="13" t="n"/>
      <c r="G838" s="14" t="n"/>
      <c r="H838" s="15">
        <f>IF($F838="","",ROUND($F838*$G838,2))</f>
        <v/>
      </c>
      <c r="I838" s="14" t="n"/>
      <c r="J838" s="15">
        <f>IF($F838="","",ROUND($H838*IF($I838="",1,$I838),2))</f>
        <v/>
      </c>
      <c r="K838" s="14" t="n"/>
      <c r="L838" s="15">
        <f>IF($F838="","",ROUND(($F838+$H838-$J838)*IF($K838="",1,$K838),2))</f>
        <v/>
      </c>
      <c r="M838">
        <f>IF(OR($A838="",$F838=""),"",IF(YEAR($A838)=Inicio!$C$6,ROUNDUP(MONTH($A838)/3,0),"Otro año"))</f>
        <v/>
      </c>
      <c r="N838">
        <f>IF(OR($A838="",$F838=""),"",IF(YEAR($A838)=Inicio!$C$6,MONTH($A838),""))</f>
        <v/>
      </c>
    </row>
    <row r="839">
      <c r="A839" s="11" t="n"/>
      <c r="B839" s="12" t="n"/>
      <c r="C839" s="12" t="n"/>
      <c r="D839" s="12" t="n"/>
      <c r="E839" s="12" t="n"/>
      <c r="F839" s="13" t="n"/>
      <c r="G839" s="14" t="n"/>
      <c r="H839" s="15">
        <f>IF($F839="","",ROUND($F839*$G839,2))</f>
        <v/>
      </c>
      <c r="I839" s="14" t="n"/>
      <c r="J839" s="15">
        <f>IF($F839="","",ROUND($H839*IF($I839="",1,$I839),2))</f>
        <v/>
      </c>
      <c r="K839" s="14" t="n"/>
      <c r="L839" s="15">
        <f>IF($F839="","",ROUND(($F839+$H839-$J839)*IF($K839="",1,$K839),2))</f>
        <v/>
      </c>
      <c r="M839">
        <f>IF(OR($A839="",$F839=""),"",IF(YEAR($A839)=Inicio!$C$6,ROUNDUP(MONTH($A839)/3,0),"Otro año"))</f>
        <v/>
      </c>
      <c r="N839">
        <f>IF(OR($A839="",$F839=""),"",IF(YEAR($A839)=Inicio!$C$6,MONTH($A839),""))</f>
        <v/>
      </c>
    </row>
    <row r="840">
      <c r="A840" s="11" t="n"/>
      <c r="B840" s="12" t="n"/>
      <c r="C840" s="12" t="n"/>
      <c r="D840" s="12" t="n"/>
      <c r="E840" s="12" t="n"/>
      <c r="F840" s="13" t="n"/>
      <c r="G840" s="14" t="n"/>
      <c r="H840" s="15">
        <f>IF($F840="","",ROUND($F840*$G840,2))</f>
        <v/>
      </c>
      <c r="I840" s="14" t="n"/>
      <c r="J840" s="15">
        <f>IF($F840="","",ROUND($H840*IF($I840="",1,$I840),2))</f>
        <v/>
      </c>
      <c r="K840" s="14" t="n"/>
      <c r="L840" s="15">
        <f>IF($F840="","",ROUND(($F840+$H840-$J840)*IF($K840="",1,$K840),2))</f>
        <v/>
      </c>
      <c r="M840">
        <f>IF(OR($A840="",$F840=""),"",IF(YEAR($A840)=Inicio!$C$6,ROUNDUP(MONTH($A840)/3,0),"Otro año"))</f>
        <v/>
      </c>
      <c r="N840">
        <f>IF(OR($A840="",$F840=""),"",IF(YEAR($A840)=Inicio!$C$6,MONTH($A840),""))</f>
        <v/>
      </c>
    </row>
    <row r="841">
      <c r="A841" s="11" t="n"/>
      <c r="B841" s="12" t="n"/>
      <c r="C841" s="12" t="n"/>
      <c r="D841" s="12" t="n"/>
      <c r="E841" s="12" t="n"/>
      <c r="F841" s="13" t="n"/>
      <c r="G841" s="14" t="n"/>
      <c r="H841" s="15">
        <f>IF($F841="","",ROUND($F841*$G841,2))</f>
        <v/>
      </c>
      <c r="I841" s="14" t="n"/>
      <c r="J841" s="15">
        <f>IF($F841="","",ROUND($H841*IF($I841="",1,$I841),2))</f>
        <v/>
      </c>
      <c r="K841" s="14" t="n"/>
      <c r="L841" s="15">
        <f>IF($F841="","",ROUND(($F841+$H841-$J841)*IF($K841="",1,$K841),2))</f>
        <v/>
      </c>
      <c r="M841">
        <f>IF(OR($A841="",$F841=""),"",IF(YEAR($A841)=Inicio!$C$6,ROUNDUP(MONTH($A841)/3,0),"Otro año"))</f>
        <v/>
      </c>
      <c r="N841">
        <f>IF(OR($A841="",$F841=""),"",IF(YEAR($A841)=Inicio!$C$6,MONTH($A841),""))</f>
        <v/>
      </c>
    </row>
    <row r="842">
      <c r="A842" s="11" t="n"/>
      <c r="B842" s="12" t="n"/>
      <c r="C842" s="12" t="n"/>
      <c r="D842" s="12" t="n"/>
      <c r="E842" s="12" t="n"/>
      <c r="F842" s="13" t="n"/>
      <c r="G842" s="14" t="n"/>
      <c r="H842" s="15">
        <f>IF($F842="","",ROUND($F842*$G842,2))</f>
        <v/>
      </c>
      <c r="I842" s="14" t="n"/>
      <c r="J842" s="15">
        <f>IF($F842="","",ROUND($H842*IF($I842="",1,$I842),2))</f>
        <v/>
      </c>
      <c r="K842" s="14" t="n"/>
      <c r="L842" s="15">
        <f>IF($F842="","",ROUND(($F842+$H842-$J842)*IF($K842="",1,$K842),2))</f>
        <v/>
      </c>
      <c r="M842">
        <f>IF(OR($A842="",$F842=""),"",IF(YEAR($A842)=Inicio!$C$6,ROUNDUP(MONTH($A842)/3,0),"Otro año"))</f>
        <v/>
      </c>
      <c r="N842">
        <f>IF(OR($A842="",$F842=""),"",IF(YEAR($A842)=Inicio!$C$6,MONTH($A842),""))</f>
        <v/>
      </c>
    </row>
    <row r="843">
      <c r="A843" s="11" t="n"/>
      <c r="B843" s="12" t="n"/>
      <c r="C843" s="12" t="n"/>
      <c r="D843" s="12" t="n"/>
      <c r="E843" s="12" t="n"/>
      <c r="F843" s="13" t="n"/>
      <c r="G843" s="14" t="n"/>
      <c r="H843" s="15">
        <f>IF($F843="","",ROUND($F843*$G843,2))</f>
        <v/>
      </c>
      <c r="I843" s="14" t="n"/>
      <c r="J843" s="15">
        <f>IF($F843="","",ROUND($H843*IF($I843="",1,$I843),2))</f>
        <v/>
      </c>
      <c r="K843" s="14" t="n"/>
      <c r="L843" s="15">
        <f>IF($F843="","",ROUND(($F843+$H843-$J843)*IF($K843="",1,$K843),2))</f>
        <v/>
      </c>
      <c r="M843">
        <f>IF(OR($A843="",$F843=""),"",IF(YEAR($A843)=Inicio!$C$6,ROUNDUP(MONTH($A843)/3,0),"Otro año"))</f>
        <v/>
      </c>
      <c r="N843">
        <f>IF(OR($A843="",$F843=""),"",IF(YEAR($A843)=Inicio!$C$6,MONTH($A843),""))</f>
        <v/>
      </c>
    </row>
    <row r="844">
      <c r="A844" s="11" t="n"/>
      <c r="B844" s="12" t="n"/>
      <c r="C844" s="12" t="n"/>
      <c r="D844" s="12" t="n"/>
      <c r="E844" s="12" t="n"/>
      <c r="F844" s="13" t="n"/>
      <c r="G844" s="14" t="n"/>
      <c r="H844" s="15">
        <f>IF($F844="","",ROUND($F844*$G844,2))</f>
        <v/>
      </c>
      <c r="I844" s="14" t="n"/>
      <c r="J844" s="15">
        <f>IF($F844="","",ROUND($H844*IF($I844="",1,$I844),2))</f>
        <v/>
      </c>
      <c r="K844" s="14" t="n"/>
      <c r="L844" s="15">
        <f>IF($F844="","",ROUND(($F844+$H844-$J844)*IF($K844="",1,$K844),2))</f>
        <v/>
      </c>
      <c r="M844">
        <f>IF(OR($A844="",$F844=""),"",IF(YEAR($A844)=Inicio!$C$6,ROUNDUP(MONTH($A844)/3,0),"Otro año"))</f>
        <v/>
      </c>
      <c r="N844">
        <f>IF(OR($A844="",$F844=""),"",IF(YEAR($A844)=Inicio!$C$6,MONTH($A844),""))</f>
        <v/>
      </c>
    </row>
    <row r="845">
      <c r="A845" s="11" t="n"/>
      <c r="B845" s="12" t="n"/>
      <c r="C845" s="12" t="n"/>
      <c r="D845" s="12" t="n"/>
      <c r="E845" s="12" t="n"/>
      <c r="F845" s="13" t="n"/>
      <c r="G845" s="14" t="n"/>
      <c r="H845" s="15">
        <f>IF($F845="","",ROUND($F845*$G845,2))</f>
        <v/>
      </c>
      <c r="I845" s="14" t="n"/>
      <c r="J845" s="15">
        <f>IF($F845="","",ROUND($H845*IF($I845="",1,$I845),2))</f>
        <v/>
      </c>
      <c r="K845" s="14" t="n"/>
      <c r="L845" s="15">
        <f>IF($F845="","",ROUND(($F845+$H845-$J845)*IF($K845="",1,$K845),2))</f>
        <v/>
      </c>
      <c r="M845">
        <f>IF(OR($A845="",$F845=""),"",IF(YEAR($A845)=Inicio!$C$6,ROUNDUP(MONTH($A845)/3,0),"Otro año"))</f>
        <v/>
      </c>
      <c r="N845">
        <f>IF(OR($A845="",$F845=""),"",IF(YEAR($A845)=Inicio!$C$6,MONTH($A845),""))</f>
        <v/>
      </c>
    </row>
    <row r="846">
      <c r="A846" s="11" t="n"/>
      <c r="B846" s="12" t="n"/>
      <c r="C846" s="12" t="n"/>
      <c r="D846" s="12" t="n"/>
      <c r="E846" s="12" t="n"/>
      <c r="F846" s="13" t="n"/>
      <c r="G846" s="14" t="n"/>
      <c r="H846" s="15">
        <f>IF($F846="","",ROUND($F846*$G846,2))</f>
        <v/>
      </c>
      <c r="I846" s="14" t="n"/>
      <c r="J846" s="15">
        <f>IF($F846="","",ROUND($H846*IF($I846="",1,$I846),2))</f>
        <v/>
      </c>
      <c r="K846" s="14" t="n"/>
      <c r="L846" s="15">
        <f>IF($F846="","",ROUND(($F846+$H846-$J846)*IF($K846="",1,$K846),2))</f>
        <v/>
      </c>
      <c r="M846">
        <f>IF(OR($A846="",$F846=""),"",IF(YEAR($A846)=Inicio!$C$6,ROUNDUP(MONTH($A846)/3,0),"Otro año"))</f>
        <v/>
      </c>
      <c r="N846">
        <f>IF(OR($A846="",$F846=""),"",IF(YEAR($A846)=Inicio!$C$6,MONTH($A846),""))</f>
        <v/>
      </c>
    </row>
    <row r="847">
      <c r="A847" s="11" t="n"/>
      <c r="B847" s="12" t="n"/>
      <c r="C847" s="12" t="n"/>
      <c r="D847" s="12" t="n"/>
      <c r="E847" s="12" t="n"/>
      <c r="F847" s="13" t="n"/>
      <c r="G847" s="14" t="n"/>
      <c r="H847" s="15">
        <f>IF($F847="","",ROUND($F847*$G847,2))</f>
        <v/>
      </c>
      <c r="I847" s="14" t="n"/>
      <c r="J847" s="15">
        <f>IF($F847="","",ROUND($H847*IF($I847="",1,$I847),2))</f>
        <v/>
      </c>
      <c r="K847" s="14" t="n"/>
      <c r="L847" s="15">
        <f>IF($F847="","",ROUND(($F847+$H847-$J847)*IF($K847="",1,$K847),2))</f>
        <v/>
      </c>
      <c r="M847">
        <f>IF(OR($A847="",$F847=""),"",IF(YEAR($A847)=Inicio!$C$6,ROUNDUP(MONTH($A847)/3,0),"Otro año"))</f>
        <v/>
      </c>
      <c r="N847">
        <f>IF(OR($A847="",$F847=""),"",IF(YEAR($A847)=Inicio!$C$6,MONTH($A847),""))</f>
        <v/>
      </c>
    </row>
    <row r="848">
      <c r="A848" s="11" t="n"/>
      <c r="B848" s="12" t="n"/>
      <c r="C848" s="12" t="n"/>
      <c r="D848" s="12" t="n"/>
      <c r="E848" s="12" t="n"/>
      <c r="F848" s="13" t="n"/>
      <c r="G848" s="14" t="n"/>
      <c r="H848" s="15">
        <f>IF($F848="","",ROUND($F848*$G848,2))</f>
        <v/>
      </c>
      <c r="I848" s="14" t="n"/>
      <c r="J848" s="15">
        <f>IF($F848="","",ROUND($H848*IF($I848="",1,$I848),2))</f>
        <v/>
      </c>
      <c r="K848" s="14" t="n"/>
      <c r="L848" s="15">
        <f>IF($F848="","",ROUND(($F848+$H848-$J848)*IF($K848="",1,$K848),2))</f>
        <v/>
      </c>
      <c r="M848">
        <f>IF(OR($A848="",$F848=""),"",IF(YEAR($A848)=Inicio!$C$6,ROUNDUP(MONTH($A848)/3,0),"Otro año"))</f>
        <v/>
      </c>
      <c r="N848">
        <f>IF(OR($A848="",$F848=""),"",IF(YEAR($A848)=Inicio!$C$6,MONTH($A848),""))</f>
        <v/>
      </c>
    </row>
    <row r="849">
      <c r="A849" s="11" t="n"/>
      <c r="B849" s="12" t="n"/>
      <c r="C849" s="12" t="n"/>
      <c r="D849" s="12" t="n"/>
      <c r="E849" s="12" t="n"/>
      <c r="F849" s="13" t="n"/>
      <c r="G849" s="14" t="n"/>
      <c r="H849" s="15">
        <f>IF($F849="","",ROUND($F849*$G849,2))</f>
        <v/>
      </c>
      <c r="I849" s="14" t="n"/>
      <c r="J849" s="15">
        <f>IF($F849="","",ROUND($H849*IF($I849="",1,$I849),2))</f>
        <v/>
      </c>
      <c r="K849" s="14" t="n"/>
      <c r="L849" s="15">
        <f>IF($F849="","",ROUND(($F849+$H849-$J849)*IF($K849="",1,$K849),2))</f>
        <v/>
      </c>
      <c r="M849">
        <f>IF(OR($A849="",$F849=""),"",IF(YEAR($A849)=Inicio!$C$6,ROUNDUP(MONTH($A849)/3,0),"Otro año"))</f>
        <v/>
      </c>
      <c r="N849">
        <f>IF(OR($A849="",$F849=""),"",IF(YEAR($A849)=Inicio!$C$6,MONTH($A849),""))</f>
        <v/>
      </c>
    </row>
    <row r="850">
      <c r="A850" s="11" t="n"/>
      <c r="B850" s="12" t="n"/>
      <c r="C850" s="12" t="n"/>
      <c r="D850" s="12" t="n"/>
      <c r="E850" s="12" t="n"/>
      <c r="F850" s="13" t="n"/>
      <c r="G850" s="14" t="n"/>
      <c r="H850" s="15">
        <f>IF($F850="","",ROUND($F850*$G850,2))</f>
        <v/>
      </c>
      <c r="I850" s="14" t="n"/>
      <c r="J850" s="15">
        <f>IF($F850="","",ROUND($H850*IF($I850="",1,$I850),2))</f>
        <v/>
      </c>
      <c r="K850" s="14" t="n"/>
      <c r="L850" s="15">
        <f>IF($F850="","",ROUND(($F850+$H850-$J850)*IF($K850="",1,$K850),2))</f>
        <v/>
      </c>
      <c r="M850">
        <f>IF(OR($A850="",$F850=""),"",IF(YEAR($A850)=Inicio!$C$6,ROUNDUP(MONTH($A850)/3,0),"Otro año"))</f>
        <v/>
      </c>
      <c r="N850">
        <f>IF(OR($A850="",$F850=""),"",IF(YEAR($A850)=Inicio!$C$6,MONTH($A850),""))</f>
        <v/>
      </c>
    </row>
    <row r="851">
      <c r="A851" s="11" t="n"/>
      <c r="B851" s="12" t="n"/>
      <c r="C851" s="12" t="n"/>
      <c r="D851" s="12" t="n"/>
      <c r="E851" s="12" t="n"/>
      <c r="F851" s="13" t="n"/>
      <c r="G851" s="14" t="n"/>
      <c r="H851" s="15">
        <f>IF($F851="","",ROUND($F851*$G851,2))</f>
        <v/>
      </c>
      <c r="I851" s="14" t="n"/>
      <c r="J851" s="15">
        <f>IF($F851="","",ROUND($H851*IF($I851="",1,$I851),2))</f>
        <v/>
      </c>
      <c r="K851" s="14" t="n"/>
      <c r="L851" s="15">
        <f>IF($F851="","",ROUND(($F851+$H851-$J851)*IF($K851="",1,$K851),2))</f>
        <v/>
      </c>
      <c r="M851">
        <f>IF(OR($A851="",$F851=""),"",IF(YEAR($A851)=Inicio!$C$6,ROUNDUP(MONTH($A851)/3,0),"Otro año"))</f>
        <v/>
      </c>
      <c r="N851">
        <f>IF(OR($A851="",$F851=""),"",IF(YEAR($A851)=Inicio!$C$6,MONTH($A851),""))</f>
        <v/>
      </c>
    </row>
    <row r="852">
      <c r="A852" s="11" t="n"/>
      <c r="B852" s="12" t="n"/>
      <c r="C852" s="12" t="n"/>
      <c r="D852" s="12" t="n"/>
      <c r="E852" s="12" t="n"/>
      <c r="F852" s="13" t="n"/>
      <c r="G852" s="14" t="n"/>
      <c r="H852" s="15">
        <f>IF($F852="","",ROUND($F852*$G852,2))</f>
        <v/>
      </c>
      <c r="I852" s="14" t="n"/>
      <c r="J852" s="15">
        <f>IF($F852="","",ROUND($H852*IF($I852="",1,$I852),2))</f>
        <v/>
      </c>
      <c r="K852" s="14" t="n"/>
      <c r="L852" s="15">
        <f>IF($F852="","",ROUND(($F852+$H852-$J852)*IF($K852="",1,$K852),2))</f>
        <v/>
      </c>
      <c r="M852">
        <f>IF(OR($A852="",$F852=""),"",IF(YEAR($A852)=Inicio!$C$6,ROUNDUP(MONTH($A852)/3,0),"Otro año"))</f>
        <v/>
      </c>
      <c r="N852">
        <f>IF(OR($A852="",$F852=""),"",IF(YEAR($A852)=Inicio!$C$6,MONTH($A852),""))</f>
        <v/>
      </c>
    </row>
    <row r="853">
      <c r="A853" s="11" t="n"/>
      <c r="B853" s="12" t="n"/>
      <c r="C853" s="12" t="n"/>
      <c r="D853" s="12" t="n"/>
      <c r="E853" s="12" t="n"/>
      <c r="F853" s="13" t="n"/>
      <c r="G853" s="14" t="n"/>
      <c r="H853" s="15">
        <f>IF($F853="","",ROUND($F853*$G853,2))</f>
        <v/>
      </c>
      <c r="I853" s="14" t="n"/>
      <c r="J853" s="15">
        <f>IF($F853="","",ROUND($H853*IF($I853="",1,$I853),2))</f>
        <v/>
      </c>
      <c r="K853" s="14" t="n"/>
      <c r="L853" s="15">
        <f>IF($F853="","",ROUND(($F853+$H853-$J853)*IF($K853="",1,$K853),2))</f>
        <v/>
      </c>
      <c r="M853">
        <f>IF(OR($A853="",$F853=""),"",IF(YEAR($A853)=Inicio!$C$6,ROUNDUP(MONTH($A853)/3,0),"Otro año"))</f>
        <v/>
      </c>
      <c r="N853">
        <f>IF(OR($A853="",$F853=""),"",IF(YEAR($A853)=Inicio!$C$6,MONTH($A853),""))</f>
        <v/>
      </c>
    </row>
    <row r="854">
      <c r="A854" s="11" t="n"/>
      <c r="B854" s="12" t="n"/>
      <c r="C854" s="12" t="n"/>
      <c r="D854" s="12" t="n"/>
      <c r="E854" s="12" t="n"/>
      <c r="F854" s="13" t="n"/>
      <c r="G854" s="14" t="n"/>
      <c r="H854" s="15">
        <f>IF($F854="","",ROUND($F854*$G854,2))</f>
        <v/>
      </c>
      <c r="I854" s="14" t="n"/>
      <c r="J854" s="15">
        <f>IF($F854="","",ROUND($H854*IF($I854="",1,$I854),2))</f>
        <v/>
      </c>
      <c r="K854" s="14" t="n"/>
      <c r="L854" s="15">
        <f>IF($F854="","",ROUND(($F854+$H854-$J854)*IF($K854="",1,$K854),2))</f>
        <v/>
      </c>
      <c r="M854">
        <f>IF(OR($A854="",$F854=""),"",IF(YEAR($A854)=Inicio!$C$6,ROUNDUP(MONTH($A854)/3,0),"Otro año"))</f>
        <v/>
      </c>
      <c r="N854">
        <f>IF(OR($A854="",$F854=""),"",IF(YEAR($A854)=Inicio!$C$6,MONTH($A854),""))</f>
        <v/>
      </c>
    </row>
    <row r="855">
      <c r="A855" s="11" t="n"/>
      <c r="B855" s="12" t="n"/>
      <c r="C855" s="12" t="n"/>
      <c r="D855" s="12" t="n"/>
      <c r="E855" s="12" t="n"/>
      <c r="F855" s="13" t="n"/>
      <c r="G855" s="14" t="n"/>
      <c r="H855" s="15">
        <f>IF($F855="","",ROUND($F855*$G855,2))</f>
        <v/>
      </c>
      <c r="I855" s="14" t="n"/>
      <c r="J855" s="15">
        <f>IF($F855="","",ROUND($H855*IF($I855="",1,$I855),2))</f>
        <v/>
      </c>
      <c r="K855" s="14" t="n"/>
      <c r="L855" s="15">
        <f>IF($F855="","",ROUND(($F855+$H855-$J855)*IF($K855="",1,$K855),2))</f>
        <v/>
      </c>
      <c r="M855">
        <f>IF(OR($A855="",$F855=""),"",IF(YEAR($A855)=Inicio!$C$6,ROUNDUP(MONTH($A855)/3,0),"Otro año"))</f>
        <v/>
      </c>
      <c r="N855">
        <f>IF(OR($A855="",$F855=""),"",IF(YEAR($A855)=Inicio!$C$6,MONTH($A855),""))</f>
        <v/>
      </c>
    </row>
    <row r="856">
      <c r="A856" s="11" t="n"/>
      <c r="B856" s="12" t="n"/>
      <c r="C856" s="12" t="n"/>
      <c r="D856" s="12" t="n"/>
      <c r="E856" s="12" t="n"/>
      <c r="F856" s="13" t="n"/>
      <c r="G856" s="14" t="n"/>
      <c r="H856" s="15">
        <f>IF($F856="","",ROUND($F856*$G856,2))</f>
        <v/>
      </c>
      <c r="I856" s="14" t="n"/>
      <c r="J856" s="15">
        <f>IF($F856="","",ROUND($H856*IF($I856="",1,$I856),2))</f>
        <v/>
      </c>
      <c r="K856" s="14" t="n"/>
      <c r="L856" s="15">
        <f>IF($F856="","",ROUND(($F856+$H856-$J856)*IF($K856="",1,$K856),2))</f>
        <v/>
      </c>
      <c r="M856">
        <f>IF(OR($A856="",$F856=""),"",IF(YEAR($A856)=Inicio!$C$6,ROUNDUP(MONTH($A856)/3,0),"Otro año"))</f>
        <v/>
      </c>
      <c r="N856">
        <f>IF(OR($A856="",$F856=""),"",IF(YEAR($A856)=Inicio!$C$6,MONTH($A856),""))</f>
        <v/>
      </c>
    </row>
    <row r="857">
      <c r="A857" s="11" t="n"/>
      <c r="B857" s="12" t="n"/>
      <c r="C857" s="12" t="n"/>
      <c r="D857" s="12" t="n"/>
      <c r="E857" s="12" t="n"/>
      <c r="F857" s="13" t="n"/>
      <c r="G857" s="14" t="n"/>
      <c r="H857" s="15">
        <f>IF($F857="","",ROUND($F857*$G857,2))</f>
        <v/>
      </c>
      <c r="I857" s="14" t="n"/>
      <c r="J857" s="15">
        <f>IF($F857="","",ROUND($H857*IF($I857="",1,$I857),2))</f>
        <v/>
      </c>
      <c r="K857" s="14" t="n"/>
      <c r="L857" s="15">
        <f>IF($F857="","",ROUND(($F857+$H857-$J857)*IF($K857="",1,$K857),2))</f>
        <v/>
      </c>
      <c r="M857">
        <f>IF(OR($A857="",$F857=""),"",IF(YEAR($A857)=Inicio!$C$6,ROUNDUP(MONTH($A857)/3,0),"Otro año"))</f>
        <v/>
      </c>
      <c r="N857">
        <f>IF(OR($A857="",$F857=""),"",IF(YEAR($A857)=Inicio!$C$6,MONTH($A857),""))</f>
        <v/>
      </c>
    </row>
    <row r="858">
      <c r="A858" s="11" t="n"/>
      <c r="B858" s="12" t="n"/>
      <c r="C858" s="12" t="n"/>
      <c r="D858" s="12" t="n"/>
      <c r="E858" s="12" t="n"/>
      <c r="F858" s="13" t="n"/>
      <c r="G858" s="14" t="n"/>
      <c r="H858" s="15">
        <f>IF($F858="","",ROUND($F858*$G858,2))</f>
        <v/>
      </c>
      <c r="I858" s="14" t="n"/>
      <c r="J858" s="15">
        <f>IF($F858="","",ROUND($H858*IF($I858="",1,$I858),2))</f>
        <v/>
      </c>
      <c r="K858" s="14" t="n"/>
      <c r="L858" s="15">
        <f>IF($F858="","",ROUND(($F858+$H858-$J858)*IF($K858="",1,$K858),2))</f>
        <v/>
      </c>
      <c r="M858">
        <f>IF(OR($A858="",$F858=""),"",IF(YEAR($A858)=Inicio!$C$6,ROUNDUP(MONTH($A858)/3,0),"Otro año"))</f>
        <v/>
      </c>
      <c r="N858">
        <f>IF(OR($A858="",$F858=""),"",IF(YEAR($A858)=Inicio!$C$6,MONTH($A858),""))</f>
        <v/>
      </c>
    </row>
    <row r="859">
      <c r="A859" s="11" t="n"/>
      <c r="B859" s="12" t="n"/>
      <c r="C859" s="12" t="n"/>
      <c r="D859" s="12" t="n"/>
      <c r="E859" s="12" t="n"/>
      <c r="F859" s="13" t="n"/>
      <c r="G859" s="14" t="n"/>
      <c r="H859" s="15">
        <f>IF($F859="","",ROUND($F859*$G859,2))</f>
        <v/>
      </c>
      <c r="I859" s="14" t="n"/>
      <c r="J859" s="15">
        <f>IF($F859="","",ROUND($H859*IF($I859="",1,$I859),2))</f>
        <v/>
      </c>
      <c r="K859" s="14" t="n"/>
      <c r="L859" s="15">
        <f>IF($F859="","",ROUND(($F859+$H859-$J859)*IF($K859="",1,$K859),2))</f>
        <v/>
      </c>
      <c r="M859">
        <f>IF(OR($A859="",$F859=""),"",IF(YEAR($A859)=Inicio!$C$6,ROUNDUP(MONTH($A859)/3,0),"Otro año"))</f>
        <v/>
      </c>
      <c r="N859">
        <f>IF(OR($A859="",$F859=""),"",IF(YEAR($A859)=Inicio!$C$6,MONTH($A859),""))</f>
        <v/>
      </c>
    </row>
    <row r="860">
      <c r="A860" s="11" t="n"/>
      <c r="B860" s="12" t="n"/>
      <c r="C860" s="12" t="n"/>
      <c r="D860" s="12" t="n"/>
      <c r="E860" s="12" t="n"/>
      <c r="F860" s="13" t="n"/>
      <c r="G860" s="14" t="n"/>
      <c r="H860" s="15">
        <f>IF($F860="","",ROUND($F860*$G860,2))</f>
        <v/>
      </c>
      <c r="I860" s="14" t="n"/>
      <c r="J860" s="15">
        <f>IF($F860="","",ROUND($H860*IF($I860="",1,$I860),2))</f>
        <v/>
      </c>
      <c r="K860" s="14" t="n"/>
      <c r="L860" s="15">
        <f>IF($F860="","",ROUND(($F860+$H860-$J860)*IF($K860="",1,$K860),2))</f>
        <v/>
      </c>
      <c r="M860">
        <f>IF(OR($A860="",$F860=""),"",IF(YEAR($A860)=Inicio!$C$6,ROUNDUP(MONTH($A860)/3,0),"Otro año"))</f>
        <v/>
      </c>
      <c r="N860">
        <f>IF(OR($A860="",$F860=""),"",IF(YEAR($A860)=Inicio!$C$6,MONTH($A860),""))</f>
        <v/>
      </c>
    </row>
    <row r="861">
      <c r="A861" s="11" t="n"/>
      <c r="B861" s="12" t="n"/>
      <c r="C861" s="12" t="n"/>
      <c r="D861" s="12" t="n"/>
      <c r="E861" s="12" t="n"/>
      <c r="F861" s="13" t="n"/>
      <c r="G861" s="14" t="n"/>
      <c r="H861" s="15">
        <f>IF($F861="","",ROUND($F861*$G861,2))</f>
        <v/>
      </c>
      <c r="I861" s="14" t="n"/>
      <c r="J861" s="15">
        <f>IF($F861="","",ROUND($H861*IF($I861="",1,$I861),2))</f>
        <v/>
      </c>
      <c r="K861" s="14" t="n"/>
      <c r="L861" s="15">
        <f>IF($F861="","",ROUND(($F861+$H861-$J861)*IF($K861="",1,$K861),2))</f>
        <v/>
      </c>
      <c r="M861">
        <f>IF(OR($A861="",$F861=""),"",IF(YEAR($A861)=Inicio!$C$6,ROUNDUP(MONTH($A861)/3,0),"Otro año"))</f>
        <v/>
      </c>
      <c r="N861">
        <f>IF(OR($A861="",$F861=""),"",IF(YEAR($A861)=Inicio!$C$6,MONTH($A861),""))</f>
        <v/>
      </c>
    </row>
    <row r="862">
      <c r="A862" s="11" t="n"/>
      <c r="B862" s="12" t="n"/>
      <c r="C862" s="12" t="n"/>
      <c r="D862" s="12" t="n"/>
      <c r="E862" s="12" t="n"/>
      <c r="F862" s="13" t="n"/>
      <c r="G862" s="14" t="n"/>
      <c r="H862" s="15">
        <f>IF($F862="","",ROUND($F862*$G862,2))</f>
        <v/>
      </c>
      <c r="I862" s="14" t="n"/>
      <c r="J862" s="15">
        <f>IF($F862="","",ROUND($H862*IF($I862="",1,$I862),2))</f>
        <v/>
      </c>
      <c r="K862" s="14" t="n"/>
      <c r="L862" s="15">
        <f>IF($F862="","",ROUND(($F862+$H862-$J862)*IF($K862="",1,$K862),2))</f>
        <v/>
      </c>
      <c r="M862">
        <f>IF(OR($A862="",$F862=""),"",IF(YEAR($A862)=Inicio!$C$6,ROUNDUP(MONTH($A862)/3,0),"Otro año"))</f>
        <v/>
      </c>
      <c r="N862">
        <f>IF(OR($A862="",$F862=""),"",IF(YEAR($A862)=Inicio!$C$6,MONTH($A862),""))</f>
        <v/>
      </c>
    </row>
    <row r="863">
      <c r="A863" s="11" t="n"/>
      <c r="B863" s="12" t="n"/>
      <c r="C863" s="12" t="n"/>
      <c r="D863" s="12" t="n"/>
      <c r="E863" s="12" t="n"/>
      <c r="F863" s="13" t="n"/>
      <c r="G863" s="14" t="n"/>
      <c r="H863" s="15">
        <f>IF($F863="","",ROUND($F863*$G863,2))</f>
        <v/>
      </c>
      <c r="I863" s="14" t="n"/>
      <c r="J863" s="15">
        <f>IF($F863="","",ROUND($H863*IF($I863="",1,$I863),2))</f>
        <v/>
      </c>
      <c r="K863" s="14" t="n"/>
      <c r="L863" s="15">
        <f>IF($F863="","",ROUND(($F863+$H863-$J863)*IF($K863="",1,$K863),2))</f>
        <v/>
      </c>
      <c r="M863">
        <f>IF(OR($A863="",$F863=""),"",IF(YEAR($A863)=Inicio!$C$6,ROUNDUP(MONTH($A863)/3,0),"Otro año"))</f>
        <v/>
      </c>
      <c r="N863">
        <f>IF(OR($A863="",$F863=""),"",IF(YEAR($A863)=Inicio!$C$6,MONTH($A863),""))</f>
        <v/>
      </c>
    </row>
    <row r="864">
      <c r="A864" s="11" t="n"/>
      <c r="B864" s="12" t="n"/>
      <c r="C864" s="12" t="n"/>
      <c r="D864" s="12" t="n"/>
      <c r="E864" s="12" t="n"/>
      <c r="F864" s="13" t="n"/>
      <c r="G864" s="14" t="n"/>
      <c r="H864" s="15">
        <f>IF($F864="","",ROUND($F864*$G864,2))</f>
        <v/>
      </c>
      <c r="I864" s="14" t="n"/>
      <c r="J864" s="15">
        <f>IF($F864="","",ROUND($H864*IF($I864="",1,$I864),2))</f>
        <v/>
      </c>
      <c r="K864" s="14" t="n"/>
      <c r="L864" s="15">
        <f>IF($F864="","",ROUND(($F864+$H864-$J864)*IF($K864="",1,$K864),2))</f>
        <v/>
      </c>
      <c r="M864">
        <f>IF(OR($A864="",$F864=""),"",IF(YEAR($A864)=Inicio!$C$6,ROUNDUP(MONTH($A864)/3,0),"Otro año"))</f>
        <v/>
      </c>
      <c r="N864">
        <f>IF(OR($A864="",$F864=""),"",IF(YEAR($A864)=Inicio!$C$6,MONTH($A864),""))</f>
        <v/>
      </c>
    </row>
    <row r="865">
      <c r="A865" s="11" t="n"/>
      <c r="B865" s="12" t="n"/>
      <c r="C865" s="12" t="n"/>
      <c r="D865" s="12" t="n"/>
      <c r="E865" s="12" t="n"/>
      <c r="F865" s="13" t="n"/>
      <c r="G865" s="14" t="n"/>
      <c r="H865" s="15">
        <f>IF($F865="","",ROUND($F865*$G865,2))</f>
        <v/>
      </c>
      <c r="I865" s="14" t="n"/>
      <c r="J865" s="15">
        <f>IF($F865="","",ROUND($H865*IF($I865="",1,$I865),2))</f>
        <v/>
      </c>
      <c r="K865" s="14" t="n"/>
      <c r="L865" s="15">
        <f>IF($F865="","",ROUND(($F865+$H865-$J865)*IF($K865="",1,$K865),2))</f>
        <v/>
      </c>
      <c r="M865">
        <f>IF(OR($A865="",$F865=""),"",IF(YEAR($A865)=Inicio!$C$6,ROUNDUP(MONTH($A865)/3,0),"Otro año"))</f>
        <v/>
      </c>
      <c r="N865">
        <f>IF(OR($A865="",$F865=""),"",IF(YEAR($A865)=Inicio!$C$6,MONTH($A865),""))</f>
        <v/>
      </c>
    </row>
    <row r="866">
      <c r="A866" s="11" t="n"/>
      <c r="B866" s="12" t="n"/>
      <c r="C866" s="12" t="n"/>
      <c r="D866" s="12" t="n"/>
      <c r="E866" s="12" t="n"/>
      <c r="F866" s="13" t="n"/>
      <c r="G866" s="14" t="n"/>
      <c r="H866" s="15">
        <f>IF($F866="","",ROUND($F866*$G866,2))</f>
        <v/>
      </c>
      <c r="I866" s="14" t="n"/>
      <c r="J866" s="15">
        <f>IF($F866="","",ROUND($H866*IF($I866="",1,$I866),2))</f>
        <v/>
      </c>
      <c r="K866" s="14" t="n"/>
      <c r="L866" s="15">
        <f>IF($F866="","",ROUND(($F866+$H866-$J866)*IF($K866="",1,$K866),2))</f>
        <v/>
      </c>
      <c r="M866">
        <f>IF(OR($A866="",$F866=""),"",IF(YEAR($A866)=Inicio!$C$6,ROUNDUP(MONTH($A866)/3,0),"Otro año"))</f>
        <v/>
      </c>
      <c r="N866">
        <f>IF(OR($A866="",$F866=""),"",IF(YEAR($A866)=Inicio!$C$6,MONTH($A866),""))</f>
        <v/>
      </c>
    </row>
    <row r="867">
      <c r="A867" s="11" t="n"/>
      <c r="B867" s="12" t="n"/>
      <c r="C867" s="12" t="n"/>
      <c r="D867" s="12" t="n"/>
      <c r="E867" s="12" t="n"/>
      <c r="F867" s="13" t="n"/>
      <c r="G867" s="14" t="n"/>
      <c r="H867" s="15">
        <f>IF($F867="","",ROUND($F867*$G867,2))</f>
        <v/>
      </c>
      <c r="I867" s="14" t="n"/>
      <c r="J867" s="15">
        <f>IF($F867="","",ROUND($H867*IF($I867="",1,$I867),2))</f>
        <v/>
      </c>
      <c r="K867" s="14" t="n"/>
      <c r="L867" s="15">
        <f>IF($F867="","",ROUND(($F867+$H867-$J867)*IF($K867="",1,$K867),2))</f>
        <v/>
      </c>
      <c r="M867">
        <f>IF(OR($A867="",$F867=""),"",IF(YEAR($A867)=Inicio!$C$6,ROUNDUP(MONTH($A867)/3,0),"Otro año"))</f>
        <v/>
      </c>
      <c r="N867">
        <f>IF(OR($A867="",$F867=""),"",IF(YEAR($A867)=Inicio!$C$6,MONTH($A867),""))</f>
        <v/>
      </c>
    </row>
    <row r="868">
      <c r="A868" s="11" t="n"/>
      <c r="B868" s="12" t="n"/>
      <c r="C868" s="12" t="n"/>
      <c r="D868" s="12" t="n"/>
      <c r="E868" s="12" t="n"/>
      <c r="F868" s="13" t="n"/>
      <c r="G868" s="14" t="n"/>
      <c r="H868" s="15">
        <f>IF($F868="","",ROUND($F868*$G868,2))</f>
        <v/>
      </c>
      <c r="I868" s="14" t="n"/>
      <c r="J868" s="15">
        <f>IF($F868="","",ROUND($H868*IF($I868="",1,$I868),2))</f>
        <v/>
      </c>
      <c r="K868" s="14" t="n"/>
      <c r="L868" s="15">
        <f>IF($F868="","",ROUND(($F868+$H868-$J868)*IF($K868="",1,$K868),2))</f>
        <v/>
      </c>
      <c r="M868">
        <f>IF(OR($A868="",$F868=""),"",IF(YEAR($A868)=Inicio!$C$6,ROUNDUP(MONTH($A868)/3,0),"Otro año"))</f>
        <v/>
      </c>
      <c r="N868">
        <f>IF(OR($A868="",$F868=""),"",IF(YEAR($A868)=Inicio!$C$6,MONTH($A868),""))</f>
        <v/>
      </c>
    </row>
    <row r="869">
      <c r="A869" s="11" t="n"/>
      <c r="B869" s="12" t="n"/>
      <c r="C869" s="12" t="n"/>
      <c r="D869" s="12" t="n"/>
      <c r="E869" s="12" t="n"/>
      <c r="F869" s="13" t="n"/>
      <c r="G869" s="14" t="n"/>
      <c r="H869" s="15">
        <f>IF($F869="","",ROUND($F869*$G869,2))</f>
        <v/>
      </c>
      <c r="I869" s="14" t="n"/>
      <c r="J869" s="15">
        <f>IF($F869="","",ROUND($H869*IF($I869="",1,$I869),2))</f>
        <v/>
      </c>
      <c r="K869" s="14" t="n"/>
      <c r="L869" s="15">
        <f>IF($F869="","",ROUND(($F869+$H869-$J869)*IF($K869="",1,$K869),2))</f>
        <v/>
      </c>
      <c r="M869">
        <f>IF(OR($A869="",$F869=""),"",IF(YEAR($A869)=Inicio!$C$6,ROUNDUP(MONTH($A869)/3,0),"Otro año"))</f>
        <v/>
      </c>
      <c r="N869">
        <f>IF(OR($A869="",$F869=""),"",IF(YEAR($A869)=Inicio!$C$6,MONTH($A869),""))</f>
        <v/>
      </c>
    </row>
    <row r="870">
      <c r="A870" s="11" t="n"/>
      <c r="B870" s="12" t="n"/>
      <c r="C870" s="12" t="n"/>
      <c r="D870" s="12" t="n"/>
      <c r="E870" s="12" t="n"/>
      <c r="F870" s="13" t="n"/>
      <c r="G870" s="14" t="n"/>
      <c r="H870" s="15">
        <f>IF($F870="","",ROUND($F870*$G870,2))</f>
        <v/>
      </c>
      <c r="I870" s="14" t="n"/>
      <c r="J870" s="15">
        <f>IF($F870="","",ROUND($H870*IF($I870="",1,$I870),2))</f>
        <v/>
      </c>
      <c r="K870" s="14" t="n"/>
      <c r="L870" s="15">
        <f>IF($F870="","",ROUND(($F870+$H870-$J870)*IF($K870="",1,$K870),2))</f>
        <v/>
      </c>
      <c r="M870">
        <f>IF(OR($A870="",$F870=""),"",IF(YEAR($A870)=Inicio!$C$6,ROUNDUP(MONTH($A870)/3,0),"Otro año"))</f>
        <v/>
      </c>
      <c r="N870">
        <f>IF(OR($A870="",$F870=""),"",IF(YEAR($A870)=Inicio!$C$6,MONTH($A870),""))</f>
        <v/>
      </c>
    </row>
    <row r="871">
      <c r="A871" s="11" t="n"/>
      <c r="B871" s="12" t="n"/>
      <c r="C871" s="12" t="n"/>
      <c r="D871" s="12" t="n"/>
      <c r="E871" s="12" t="n"/>
      <c r="F871" s="13" t="n"/>
      <c r="G871" s="14" t="n"/>
      <c r="H871" s="15">
        <f>IF($F871="","",ROUND($F871*$G871,2))</f>
        <v/>
      </c>
      <c r="I871" s="14" t="n"/>
      <c r="J871" s="15">
        <f>IF($F871="","",ROUND($H871*IF($I871="",1,$I871),2))</f>
        <v/>
      </c>
      <c r="K871" s="14" t="n"/>
      <c r="L871" s="15">
        <f>IF($F871="","",ROUND(($F871+$H871-$J871)*IF($K871="",1,$K871),2))</f>
        <v/>
      </c>
      <c r="M871">
        <f>IF(OR($A871="",$F871=""),"",IF(YEAR($A871)=Inicio!$C$6,ROUNDUP(MONTH($A871)/3,0),"Otro año"))</f>
        <v/>
      </c>
      <c r="N871">
        <f>IF(OR($A871="",$F871=""),"",IF(YEAR($A871)=Inicio!$C$6,MONTH($A871),""))</f>
        <v/>
      </c>
    </row>
    <row r="872">
      <c r="A872" s="11" t="n"/>
      <c r="B872" s="12" t="n"/>
      <c r="C872" s="12" t="n"/>
      <c r="D872" s="12" t="n"/>
      <c r="E872" s="12" t="n"/>
      <c r="F872" s="13" t="n"/>
      <c r="G872" s="14" t="n"/>
      <c r="H872" s="15">
        <f>IF($F872="","",ROUND($F872*$G872,2))</f>
        <v/>
      </c>
      <c r="I872" s="14" t="n"/>
      <c r="J872" s="15">
        <f>IF($F872="","",ROUND($H872*IF($I872="",1,$I872),2))</f>
        <v/>
      </c>
      <c r="K872" s="14" t="n"/>
      <c r="L872" s="15">
        <f>IF($F872="","",ROUND(($F872+$H872-$J872)*IF($K872="",1,$K872),2))</f>
        <v/>
      </c>
      <c r="M872">
        <f>IF(OR($A872="",$F872=""),"",IF(YEAR($A872)=Inicio!$C$6,ROUNDUP(MONTH($A872)/3,0),"Otro año"))</f>
        <v/>
      </c>
      <c r="N872">
        <f>IF(OR($A872="",$F872=""),"",IF(YEAR($A872)=Inicio!$C$6,MONTH($A872),""))</f>
        <v/>
      </c>
    </row>
    <row r="873">
      <c r="A873" s="11" t="n"/>
      <c r="B873" s="12" t="n"/>
      <c r="C873" s="12" t="n"/>
      <c r="D873" s="12" t="n"/>
      <c r="E873" s="12" t="n"/>
      <c r="F873" s="13" t="n"/>
      <c r="G873" s="14" t="n"/>
      <c r="H873" s="15">
        <f>IF($F873="","",ROUND($F873*$G873,2))</f>
        <v/>
      </c>
      <c r="I873" s="14" t="n"/>
      <c r="J873" s="15">
        <f>IF($F873="","",ROUND($H873*IF($I873="",1,$I873),2))</f>
        <v/>
      </c>
      <c r="K873" s="14" t="n"/>
      <c r="L873" s="15">
        <f>IF($F873="","",ROUND(($F873+$H873-$J873)*IF($K873="",1,$K873),2))</f>
        <v/>
      </c>
      <c r="M873">
        <f>IF(OR($A873="",$F873=""),"",IF(YEAR($A873)=Inicio!$C$6,ROUNDUP(MONTH($A873)/3,0),"Otro año"))</f>
        <v/>
      </c>
      <c r="N873">
        <f>IF(OR($A873="",$F873=""),"",IF(YEAR($A873)=Inicio!$C$6,MONTH($A873),""))</f>
        <v/>
      </c>
    </row>
    <row r="874">
      <c r="A874" s="11" t="n"/>
      <c r="B874" s="12" t="n"/>
      <c r="C874" s="12" t="n"/>
      <c r="D874" s="12" t="n"/>
      <c r="E874" s="12" t="n"/>
      <c r="F874" s="13" t="n"/>
      <c r="G874" s="14" t="n"/>
      <c r="H874" s="15">
        <f>IF($F874="","",ROUND($F874*$G874,2))</f>
        <v/>
      </c>
      <c r="I874" s="14" t="n"/>
      <c r="J874" s="15">
        <f>IF($F874="","",ROUND($H874*IF($I874="",1,$I874),2))</f>
        <v/>
      </c>
      <c r="K874" s="14" t="n"/>
      <c r="L874" s="15">
        <f>IF($F874="","",ROUND(($F874+$H874-$J874)*IF($K874="",1,$K874),2))</f>
        <v/>
      </c>
      <c r="M874">
        <f>IF(OR($A874="",$F874=""),"",IF(YEAR($A874)=Inicio!$C$6,ROUNDUP(MONTH($A874)/3,0),"Otro año"))</f>
        <v/>
      </c>
      <c r="N874">
        <f>IF(OR($A874="",$F874=""),"",IF(YEAR($A874)=Inicio!$C$6,MONTH($A874),""))</f>
        <v/>
      </c>
    </row>
    <row r="875">
      <c r="A875" s="11" t="n"/>
      <c r="B875" s="12" t="n"/>
      <c r="C875" s="12" t="n"/>
      <c r="D875" s="12" t="n"/>
      <c r="E875" s="12" t="n"/>
      <c r="F875" s="13" t="n"/>
      <c r="G875" s="14" t="n"/>
      <c r="H875" s="15">
        <f>IF($F875="","",ROUND($F875*$G875,2))</f>
        <v/>
      </c>
      <c r="I875" s="14" t="n"/>
      <c r="J875" s="15">
        <f>IF($F875="","",ROUND($H875*IF($I875="",1,$I875),2))</f>
        <v/>
      </c>
      <c r="K875" s="14" t="n"/>
      <c r="L875" s="15">
        <f>IF($F875="","",ROUND(($F875+$H875-$J875)*IF($K875="",1,$K875),2))</f>
        <v/>
      </c>
      <c r="M875">
        <f>IF(OR($A875="",$F875=""),"",IF(YEAR($A875)=Inicio!$C$6,ROUNDUP(MONTH($A875)/3,0),"Otro año"))</f>
        <v/>
      </c>
      <c r="N875">
        <f>IF(OR($A875="",$F875=""),"",IF(YEAR($A875)=Inicio!$C$6,MONTH($A875),""))</f>
        <v/>
      </c>
    </row>
    <row r="876">
      <c r="A876" s="11" t="n"/>
      <c r="B876" s="12" t="n"/>
      <c r="C876" s="12" t="n"/>
      <c r="D876" s="12" t="n"/>
      <c r="E876" s="12" t="n"/>
      <c r="F876" s="13" t="n"/>
      <c r="G876" s="14" t="n"/>
      <c r="H876" s="15">
        <f>IF($F876="","",ROUND($F876*$G876,2))</f>
        <v/>
      </c>
      <c r="I876" s="14" t="n"/>
      <c r="J876" s="15">
        <f>IF($F876="","",ROUND($H876*IF($I876="",1,$I876),2))</f>
        <v/>
      </c>
      <c r="K876" s="14" t="n"/>
      <c r="L876" s="15">
        <f>IF($F876="","",ROUND(($F876+$H876-$J876)*IF($K876="",1,$K876),2))</f>
        <v/>
      </c>
      <c r="M876">
        <f>IF(OR($A876="",$F876=""),"",IF(YEAR($A876)=Inicio!$C$6,ROUNDUP(MONTH($A876)/3,0),"Otro año"))</f>
        <v/>
      </c>
      <c r="N876">
        <f>IF(OR($A876="",$F876=""),"",IF(YEAR($A876)=Inicio!$C$6,MONTH($A876),""))</f>
        <v/>
      </c>
    </row>
    <row r="877">
      <c r="A877" s="11" t="n"/>
      <c r="B877" s="12" t="n"/>
      <c r="C877" s="12" t="n"/>
      <c r="D877" s="12" t="n"/>
      <c r="E877" s="12" t="n"/>
      <c r="F877" s="13" t="n"/>
      <c r="G877" s="14" t="n"/>
      <c r="H877" s="15">
        <f>IF($F877="","",ROUND($F877*$G877,2))</f>
        <v/>
      </c>
      <c r="I877" s="14" t="n"/>
      <c r="J877" s="15">
        <f>IF($F877="","",ROUND($H877*IF($I877="",1,$I877),2))</f>
        <v/>
      </c>
      <c r="K877" s="14" t="n"/>
      <c r="L877" s="15">
        <f>IF($F877="","",ROUND(($F877+$H877-$J877)*IF($K877="",1,$K877),2))</f>
        <v/>
      </c>
      <c r="M877">
        <f>IF(OR($A877="",$F877=""),"",IF(YEAR($A877)=Inicio!$C$6,ROUNDUP(MONTH($A877)/3,0),"Otro año"))</f>
        <v/>
      </c>
      <c r="N877">
        <f>IF(OR($A877="",$F877=""),"",IF(YEAR($A877)=Inicio!$C$6,MONTH($A877),""))</f>
        <v/>
      </c>
    </row>
    <row r="878">
      <c r="A878" s="11" t="n"/>
      <c r="B878" s="12" t="n"/>
      <c r="C878" s="12" t="n"/>
      <c r="D878" s="12" t="n"/>
      <c r="E878" s="12" t="n"/>
      <c r="F878" s="13" t="n"/>
      <c r="G878" s="14" t="n"/>
      <c r="H878" s="15">
        <f>IF($F878="","",ROUND($F878*$G878,2))</f>
        <v/>
      </c>
      <c r="I878" s="14" t="n"/>
      <c r="J878" s="15">
        <f>IF($F878="","",ROUND($H878*IF($I878="",1,$I878),2))</f>
        <v/>
      </c>
      <c r="K878" s="14" t="n"/>
      <c r="L878" s="15">
        <f>IF($F878="","",ROUND(($F878+$H878-$J878)*IF($K878="",1,$K878),2))</f>
        <v/>
      </c>
      <c r="M878">
        <f>IF(OR($A878="",$F878=""),"",IF(YEAR($A878)=Inicio!$C$6,ROUNDUP(MONTH($A878)/3,0),"Otro año"))</f>
        <v/>
      </c>
      <c r="N878">
        <f>IF(OR($A878="",$F878=""),"",IF(YEAR($A878)=Inicio!$C$6,MONTH($A878),""))</f>
        <v/>
      </c>
    </row>
    <row r="879">
      <c r="A879" s="11" t="n"/>
      <c r="B879" s="12" t="n"/>
      <c r="C879" s="12" t="n"/>
      <c r="D879" s="12" t="n"/>
      <c r="E879" s="12" t="n"/>
      <c r="F879" s="13" t="n"/>
      <c r="G879" s="14" t="n"/>
      <c r="H879" s="15">
        <f>IF($F879="","",ROUND($F879*$G879,2))</f>
        <v/>
      </c>
      <c r="I879" s="14" t="n"/>
      <c r="J879" s="15">
        <f>IF($F879="","",ROUND($H879*IF($I879="",1,$I879),2))</f>
        <v/>
      </c>
      <c r="K879" s="14" t="n"/>
      <c r="L879" s="15">
        <f>IF($F879="","",ROUND(($F879+$H879-$J879)*IF($K879="",1,$K879),2))</f>
        <v/>
      </c>
      <c r="M879">
        <f>IF(OR($A879="",$F879=""),"",IF(YEAR($A879)=Inicio!$C$6,ROUNDUP(MONTH($A879)/3,0),"Otro año"))</f>
        <v/>
      </c>
      <c r="N879">
        <f>IF(OR($A879="",$F879=""),"",IF(YEAR($A879)=Inicio!$C$6,MONTH($A879),""))</f>
        <v/>
      </c>
    </row>
    <row r="880">
      <c r="A880" s="11" t="n"/>
      <c r="B880" s="12" t="n"/>
      <c r="C880" s="12" t="n"/>
      <c r="D880" s="12" t="n"/>
      <c r="E880" s="12" t="n"/>
      <c r="F880" s="13" t="n"/>
      <c r="G880" s="14" t="n"/>
      <c r="H880" s="15">
        <f>IF($F880="","",ROUND($F880*$G880,2))</f>
        <v/>
      </c>
      <c r="I880" s="14" t="n"/>
      <c r="J880" s="15">
        <f>IF($F880="","",ROUND($H880*IF($I880="",1,$I880),2))</f>
        <v/>
      </c>
      <c r="K880" s="14" t="n"/>
      <c r="L880" s="15">
        <f>IF($F880="","",ROUND(($F880+$H880-$J880)*IF($K880="",1,$K880),2))</f>
        <v/>
      </c>
      <c r="M880">
        <f>IF(OR($A880="",$F880=""),"",IF(YEAR($A880)=Inicio!$C$6,ROUNDUP(MONTH($A880)/3,0),"Otro año"))</f>
        <v/>
      </c>
      <c r="N880">
        <f>IF(OR($A880="",$F880=""),"",IF(YEAR($A880)=Inicio!$C$6,MONTH($A880),""))</f>
        <v/>
      </c>
    </row>
    <row r="881">
      <c r="A881" s="11" t="n"/>
      <c r="B881" s="12" t="n"/>
      <c r="C881" s="12" t="n"/>
      <c r="D881" s="12" t="n"/>
      <c r="E881" s="12" t="n"/>
      <c r="F881" s="13" t="n"/>
      <c r="G881" s="14" t="n"/>
      <c r="H881" s="15">
        <f>IF($F881="","",ROUND($F881*$G881,2))</f>
        <v/>
      </c>
      <c r="I881" s="14" t="n"/>
      <c r="J881" s="15">
        <f>IF($F881="","",ROUND($H881*IF($I881="",1,$I881),2))</f>
        <v/>
      </c>
      <c r="K881" s="14" t="n"/>
      <c r="L881" s="15">
        <f>IF($F881="","",ROUND(($F881+$H881-$J881)*IF($K881="",1,$K881),2))</f>
        <v/>
      </c>
      <c r="M881">
        <f>IF(OR($A881="",$F881=""),"",IF(YEAR($A881)=Inicio!$C$6,ROUNDUP(MONTH($A881)/3,0),"Otro año"))</f>
        <v/>
      </c>
      <c r="N881">
        <f>IF(OR($A881="",$F881=""),"",IF(YEAR($A881)=Inicio!$C$6,MONTH($A881),""))</f>
        <v/>
      </c>
    </row>
    <row r="882">
      <c r="A882" s="11" t="n"/>
      <c r="B882" s="12" t="n"/>
      <c r="C882" s="12" t="n"/>
      <c r="D882" s="12" t="n"/>
      <c r="E882" s="12" t="n"/>
      <c r="F882" s="13" t="n"/>
      <c r="G882" s="14" t="n"/>
      <c r="H882" s="15">
        <f>IF($F882="","",ROUND($F882*$G882,2))</f>
        <v/>
      </c>
      <c r="I882" s="14" t="n"/>
      <c r="J882" s="15">
        <f>IF($F882="","",ROUND($H882*IF($I882="",1,$I882),2))</f>
        <v/>
      </c>
      <c r="K882" s="14" t="n"/>
      <c r="L882" s="15">
        <f>IF($F882="","",ROUND(($F882+$H882-$J882)*IF($K882="",1,$K882),2))</f>
        <v/>
      </c>
      <c r="M882">
        <f>IF(OR($A882="",$F882=""),"",IF(YEAR($A882)=Inicio!$C$6,ROUNDUP(MONTH($A882)/3,0),"Otro año"))</f>
        <v/>
      </c>
      <c r="N882">
        <f>IF(OR($A882="",$F882=""),"",IF(YEAR($A882)=Inicio!$C$6,MONTH($A882),""))</f>
        <v/>
      </c>
    </row>
    <row r="883">
      <c r="A883" s="11" t="n"/>
      <c r="B883" s="12" t="n"/>
      <c r="C883" s="12" t="n"/>
      <c r="D883" s="12" t="n"/>
      <c r="E883" s="12" t="n"/>
      <c r="F883" s="13" t="n"/>
      <c r="G883" s="14" t="n"/>
      <c r="H883" s="15">
        <f>IF($F883="","",ROUND($F883*$G883,2))</f>
        <v/>
      </c>
      <c r="I883" s="14" t="n"/>
      <c r="J883" s="15">
        <f>IF($F883="","",ROUND($H883*IF($I883="",1,$I883),2))</f>
        <v/>
      </c>
      <c r="K883" s="14" t="n"/>
      <c r="L883" s="15">
        <f>IF($F883="","",ROUND(($F883+$H883-$J883)*IF($K883="",1,$K883),2))</f>
        <v/>
      </c>
      <c r="M883">
        <f>IF(OR($A883="",$F883=""),"",IF(YEAR($A883)=Inicio!$C$6,ROUNDUP(MONTH($A883)/3,0),"Otro año"))</f>
        <v/>
      </c>
      <c r="N883">
        <f>IF(OR($A883="",$F883=""),"",IF(YEAR($A883)=Inicio!$C$6,MONTH($A883),""))</f>
        <v/>
      </c>
    </row>
    <row r="884">
      <c r="A884" s="11" t="n"/>
      <c r="B884" s="12" t="n"/>
      <c r="C884" s="12" t="n"/>
      <c r="D884" s="12" t="n"/>
      <c r="E884" s="12" t="n"/>
      <c r="F884" s="13" t="n"/>
      <c r="G884" s="14" t="n"/>
      <c r="H884" s="15">
        <f>IF($F884="","",ROUND($F884*$G884,2))</f>
        <v/>
      </c>
      <c r="I884" s="14" t="n"/>
      <c r="J884" s="15">
        <f>IF($F884="","",ROUND($H884*IF($I884="",1,$I884),2))</f>
        <v/>
      </c>
      <c r="K884" s="14" t="n"/>
      <c r="L884" s="15">
        <f>IF($F884="","",ROUND(($F884+$H884-$J884)*IF($K884="",1,$K884),2))</f>
        <v/>
      </c>
      <c r="M884">
        <f>IF(OR($A884="",$F884=""),"",IF(YEAR($A884)=Inicio!$C$6,ROUNDUP(MONTH($A884)/3,0),"Otro año"))</f>
        <v/>
      </c>
      <c r="N884">
        <f>IF(OR($A884="",$F884=""),"",IF(YEAR($A884)=Inicio!$C$6,MONTH($A884),""))</f>
        <v/>
      </c>
    </row>
    <row r="885">
      <c r="A885" s="11" t="n"/>
      <c r="B885" s="12" t="n"/>
      <c r="C885" s="12" t="n"/>
      <c r="D885" s="12" t="n"/>
      <c r="E885" s="12" t="n"/>
      <c r="F885" s="13" t="n"/>
      <c r="G885" s="14" t="n"/>
      <c r="H885" s="15">
        <f>IF($F885="","",ROUND($F885*$G885,2))</f>
        <v/>
      </c>
      <c r="I885" s="14" t="n"/>
      <c r="J885" s="15">
        <f>IF($F885="","",ROUND($H885*IF($I885="",1,$I885),2))</f>
        <v/>
      </c>
      <c r="K885" s="14" t="n"/>
      <c r="L885" s="15">
        <f>IF($F885="","",ROUND(($F885+$H885-$J885)*IF($K885="",1,$K885),2))</f>
        <v/>
      </c>
      <c r="M885">
        <f>IF(OR($A885="",$F885=""),"",IF(YEAR($A885)=Inicio!$C$6,ROUNDUP(MONTH($A885)/3,0),"Otro año"))</f>
        <v/>
      </c>
      <c r="N885">
        <f>IF(OR($A885="",$F885=""),"",IF(YEAR($A885)=Inicio!$C$6,MONTH($A885),""))</f>
        <v/>
      </c>
    </row>
    <row r="886">
      <c r="A886" s="11" t="n"/>
      <c r="B886" s="12" t="n"/>
      <c r="C886" s="12" t="n"/>
      <c r="D886" s="12" t="n"/>
      <c r="E886" s="12" t="n"/>
      <c r="F886" s="13" t="n"/>
      <c r="G886" s="14" t="n"/>
      <c r="H886" s="15">
        <f>IF($F886="","",ROUND($F886*$G886,2))</f>
        <v/>
      </c>
      <c r="I886" s="14" t="n"/>
      <c r="J886" s="15">
        <f>IF($F886="","",ROUND($H886*IF($I886="",1,$I886),2))</f>
        <v/>
      </c>
      <c r="K886" s="14" t="n"/>
      <c r="L886" s="15">
        <f>IF($F886="","",ROUND(($F886+$H886-$J886)*IF($K886="",1,$K886),2))</f>
        <v/>
      </c>
      <c r="M886">
        <f>IF(OR($A886="",$F886=""),"",IF(YEAR($A886)=Inicio!$C$6,ROUNDUP(MONTH($A886)/3,0),"Otro año"))</f>
        <v/>
      </c>
      <c r="N886">
        <f>IF(OR($A886="",$F886=""),"",IF(YEAR($A886)=Inicio!$C$6,MONTH($A886),""))</f>
        <v/>
      </c>
    </row>
    <row r="887">
      <c r="A887" s="11" t="n"/>
      <c r="B887" s="12" t="n"/>
      <c r="C887" s="12" t="n"/>
      <c r="D887" s="12" t="n"/>
      <c r="E887" s="12" t="n"/>
      <c r="F887" s="13" t="n"/>
      <c r="G887" s="14" t="n"/>
      <c r="H887" s="15">
        <f>IF($F887="","",ROUND($F887*$G887,2))</f>
        <v/>
      </c>
      <c r="I887" s="14" t="n"/>
      <c r="J887" s="15">
        <f>IF($F887="","",ROUND($H887*IF($I887="",1,$I887),2))</f>
        <v/>
      </c>
      <c r="K887" s="14" t="n"/>
      <c r="L887" s="15">
        <f>IF($F887="","",ROUND(($F887+$H887-$J887)*IF($K887="",1,$K887),2))</f>
        <v/>
      </c>
      <c r="M887">
        <f>IF(OR($A887="",$F887=""),"",IF(YEAR($A887)=Inicio!$C$6,ROUNDUP(MONTH($A887)/3,0),"Otro año"))</f>
        <v/>
      </c>
      <c r="N887">
        <f>IF(OR($A887="",$F887=""),"",IF(YEAR($A887)=Inicio!$C$6,MONTH($A887),""))</f>
        <v/>
      </c>
    </row>
    <row r="888">
      <c r="A888" s="11" t="n"/>
      <c r="B888" s="12" t="n"/>
      <c r="C888" s="12" t="n"/>
      <c r="D888" s="12" t="n"/>
      <c r="E888" s="12" t="n"/>
      <c r="F888" s="13" t="n"/>
      <c r="G888" s="14" t="n"/>
      <c r="H888" s="15">
        <f>IF($F888="","",ROUND($F888*$G888,2))</f>
        <v/>
      </c>
      <c r="I888" s="14" t="n"/>
      <c r="J888" s="15">
        <f>IF($F888="","",ROUND($H888*IF($I888="",1,$I888),2))</f>
        <v/>
      </c>
      <c r="K888" s="14" t="n"/>
      <c r="L888" s="15">
        <f>IF($F888="","",ROUND(($F888+$H888-$J888)*IF($K888="",1,$K888),2))</f>
        <v/>
      </c>
      <c r="M888">
        <f>IF(OR($A888="",$F888=""),"",IF(YEAR($A888)=Inicio!$C$6,ROUNDUP(MONTH($A888)/3,0),"Otro año"))</f>
        <v/>
      </c>
      <c r="N888">
        <f>IF(OR($A888="",$F888=""),"",IF(YEAR($A888)=Inicio!$C$6,MONTH($A888),""))</f>
        <v/>
      </c>
    </row>
    <row r="889">
      <c r="A889" s="11" t="n"/>
      <c r="B889" s="12" t="n"/>
      <c r="C889" s="12" t="n"/>
      <c r="D889" s="12" t="n"/>
      <c r="E889" s="12" t="n"/>
      <c r="F889" s="13" t="n"/>
      <c r="G889" s="14" t="n"/>
      <c r="H889" s="15">
        <f>IF($F889="","",ROUND($F889*$G889,2))</f>
        <v/>
      </c>
      <c r="I889" s="14" t="n"/>
      <c r="J889" s="15">
        <f>IF($F889="","",ROUND($H889*IF($I889="",1,$I889),2))</f>
        <v/>
      </c>
      <c r="K889" s="14" t="n"/>
      <c r="L889" s="15">
        <f>IF($F889="","",ROUND(($F889+$H889-$J889)*IF($K889="",1,$K889),2))</f>
        <v/>
      </c>
      <c r="M889">
        <f>IF(OR($A889="",$F889=""),"",IF(YEAR($A889)=Inicio!$C$6,ROUNDUP(MONTH($A889)/3,0),"Otro año"))</f>
        <v/>
      </c>
      <c r="N889">
        <f>IF(OR($A889="",$F889=""),"",IF(YEAR($A889)=Inicio!$C$6,MONTH($A889),""))</f>
        <v/>
      </c>
    </row>
    <row r="890">
      <c r="A890" s="11" t="n"/>
      <c r="B890" s="12" t="n"/>
      <c r="C890" s="12" t="n"/>
      <c r="D890" s="12" t="n"/>
      <c r="E890" s="12" t="n"/>
      <c r="F890" s="13" t="n"/>
      <c r="G890" s="14" t="n"/>
      <c r="H890" s="15">
        <f>IF($F890="","",ROUND($F890*$G890,2))</f>
        <v/>
      </c>
      <c r="I890" s="14" t="n"/>
      <c r="J890" s="15">
        <f>IF($F890="","",ROUND($H890*IF($I890="",1,$I890),2))</f>
        <v/>
      </c>
      <c r="K890" s="14" t="n"/>
      <c r="L890" s="15">
        <f>IF($F890="","",ROUND(($F890+$H890-$J890)*IF($K890="",1,$K890),2))</f>
        <v/>
      </c>
      <c r="M890">
        <f>IF(OR($A890="",$F890=""),"",IF(YEAR($A890)=Inicio!$C$6,ROUNDUP(MONTH($A890)/3,0),"Otro año"))</f>
        <v/>
      </c>
      <c r="N890">
        <f>IF(OR($A890="",$F890=""),"",IF(YEAR($A890)=Inicio!$C$6,MONTH($A890),""))</f>
        <v/>
      </c>
    </row>
    <row r="891">
      <c r="A891" s="11" t="n"/>
      <c r="B891" s="12" t="n"/>
      <c r="C891" s="12" t="n"/>
      <c r="D891" s="12" t="n"/>
      <c r="E891" s="12" t="n"/>
      <c r="F891" s="13" t="n"/>
      <c r="G891" s="14" t="n"/>
      <c r="H891" s="15">
        <f>IF($F891="","",ROUND($F891*$G891,2))</f>
        <v/>
      </c>
      <c r="I891" s="14" t="n"/>
      <c r="J891" s="15">
        <f>IF($F891="","",ROUND($H891*IF($I891="",1,$I891),2))</f>
        <v/>
      </c>
      <c r="K891" s="14" t="n"/>
      <c r="L891" s="15">
        <f>IF($F891="","",ROUND(($F891+$H891-$J891)*IF($K891="",1,$K891),2))</f>
        <v/>
      </c>
      <c r="M891">
        <f>IF(OR($A891="",$F891=""),"",IF(YEAR($A891)=Inicio!$C$6,ROUNDUP(MONTH($A891)/3,0),"Otro año"))</f>
        <v/>
      </c>
      <c r="N891">
        <f>IF(OR($A891="",$F891=""),"",IF(YEAR($A891)=Inicio!$C$6,MONTH($A891),""))</f>
        <v/>
      </c>
    </row>
    <row r="892">
      <c r="A892" s="11" t="n"/>
      <c r="B892" s="12" t="n"/>
      <c r="C892" s="12" t="n"/>
      <c r="D892" s="12" t="n"/>
      <c r="E892" s="12" t="n"/>
      <c r="F892" s="13" t="n"/>
      <c r="G892" s="14" t="n"/>
      <c r="H892" s="15">
        <f>IF($F892="","",ROUND($F892*$G892,2))</f>
        <v/>
      </c>
      <c r="I892" s="14" t="n"/>
      <c r="J892" s="15">
        <f>IF($F892="","",ROUND($H892*IF($I892="",1,$I892),2))</f>
        <v/>
      </c>
      <c r="K892" s="14" t="n"/>
      <c r="L892" s="15">
        <f>IF($F892="","",ROUND(($F892+$H892-$J892)*IF($K892="",1,$K892),2))</f>
        <v/>
      </c>
      <c r="M892">
        <f>IF(OR($A892="",$F892=""),"",IF(YEAR($A892)=Inicio!$C$6,ROUNDUP(MONTH($A892)/3,0),"Otro año"))</f>
        <v/>
      </c>
      <c r="N892">
        <f>IF(OR($A892="",$F892=""),"",IF(YEAR($A892)=Inicio!$C$6,MONTH($A892),""))</f>
        <v/>
      </c>
    </row>
    <row r="893">
      <c r="A893" s="11" t="n"/>
      <c r="B893" s="12" t="n"/>
      <c r="C893" s="12" t="n"/>
      <c r="D893" s="12" t="n"/>
      <c r="E893" s="12" t="n"/>
      <c r="F893" s="13" t="n"/>
      <c r="G893" s="14" t="n"/>
      <c r="H893" s="15">
        <f>IF($F893="","",ROUND($F893*$G893,2))</f>
        <v/>
      </c>
      <c r="I893" s="14" t="n"/>
      <c r="J893" s="15">
        <f>IF($F893="","",ROUND($H893*IF($I893="",1,$I893),2))</f>
        <v/>
      </c>
      <c r="K893" s="14" t="n"/>
      <c r="L893" s="15">
        <f>IF($F893="","",ROUND(($F893+$H893-$J893)*IF($K893="",1,$K893),2))</f>
        <v/>
      </c>
      <c r="M893">
        <f>IF(OR($A893="",$F893=""),"",IF(YEAR($A893)=Inicio!$C$6,ROUNDUP(MONTH($A893)/3,0),"Otro año"))</f>
        <v/>
      </c>
      <c r="N893">
        <f>IF(OR($A893="",$F893=""),"",IF(YEAR($A893)=Inicio!$C$6,MONTH($A893),""))</f>
        <v/>
      </c>
    </row>
    <row r="894">
      <c r="A894" s="11" t="n"/>
      <c r="B894" s="12" t="n"/>
      <c r="C894" s="12" t="n"/>
      <c r="D894" s="12" t="n"/>
      <c r="E894" s="12" t="n"/>
      <c r="F894" s="13" t="n"/>
      <c r="G894" s="14" t="n"/>
      <c r="H894" s="15">
        <f>IF($F894="","",ROUND($F894*$G894,2))</f>
        <v/>
      </c>
      <c r="I894" s="14" t="n"/>
      <c r="J894" s="15">
        <f>IF($F894="","",ROUND($H894*IF($I894="",1,$I894),2))</f>
        <v/>
      </c>
      <c r="K894" s="14" t="n"/>
      <c r="L894" s="15">
        <f>IF($F894="","",ROUND(($F894+$H894-$J894)*IF($K894="",1,$K894),2))</f>
        <v/>
      </c>
      <c r="M894">
        <f>IF(OR($A894="",$F894=""),"",IF(YEAR($A894)=Inicio!$C$6,ROUNDUP(MONTH($A894)/3,0),"Otro año"))</f>
        <v/>
      </c>
      <c r="N894">
        <f>IF(OR($A894="",$F894=""),"",IF(YEAR($A894)=Inicio!$C$6,MONTH($A894),""))</f>
        <v/>
      </c>
    </row>
    <row r="895">
      <c r="A895" s="11" t="n"/>
      <c r="B895" s="12" t="n"/>
      <c r="C895" s="12" t="n"/>
      <c r="D895" s="12" t="n"/>
      <c r="E895" s="12" t="n"/>
      <c r="F895" s="13" t="n"/>
      <c r="G895" s="14" t="n"/>
      <c r="H895" s="15">
        <f>IF($F895="","",ROUND($F895*$G895,2))</f>
        <v/>
      </c>
      <c r="I895" s="14" t="n"/>
      <c r="J895" s="15">
        <f>IF($F895="","",ROUND($H895*IF($I895="",1,$I895),2))</f>
        <v/>
      </c>
      <c r="K895" s="14" t="n"/>
      <c r="L895" s="15">
        <f>IF($F895="","",ROUND(($F895+$H895-$J895)*IF($K895="",1,$K895),2))</f>
        <v/>
      </c>
      <c r="M895">
        <f>IF(OR($A895="",$F895=""),"",IF(YEAR($A895)=Inicio!$C$6,ROUNDUP(MONTH($A895)/3,0),"Otro año"))</f>
        <v/>
      </c>
      <c r="N895">
        <f>IF(OR($A895="",$F895=""),"",IF(YEAR($A895)=Inicio!$C$6,MONTH($A895),""))</f>
        <v/>
      </c>
    </row>
    <row r="896">
      <c r="A896" s="11" t="n"/>
      <c r="B896" s="12" t="n"/>
      <c r="C896" s="12" t="n"/>
      <c r="D896" s="12" t="n"/>
      <c r="E896" s="12" t="n"/>
      <c r="F896" s="13" t="n"/>
      <c r="G896" s="14" t="n"/>
      <c r="H896" s="15">
        <f>IF($F896="","",ROUND($F896*$G896,2))</f>
        <v/>
      </c>
      <c r="I896" s="14" t="n"/>
      <c r="J896" s="15">
        <f>IF($F896="","",ROUND($H896*IF($I896="",1,$I896),2))</f>
        <v/>
      </c>
      <c r="K896" s="14" t="n"/>
      <c r="L896" s="15">
        <f>IF($F896="","",ROUND(($F896+$H896-$J896)*IF($K896="",1,$K896),2))</f>
        <v/>
      </c>
      <c r="M896">
        <f>IF(OR($A896="",$F896=""),"",IF(YEAR($A896)=Inicio!$C$6,ROUNDUP(MONTH($A896)/3,0),"Otro año"))</f>
        <v/>
      </c>
      <c r="N896">
        <f>IF(OR($A896="",$F896=""),"",IF(YEAR($A896)=Inicio!$C$6,MONTH($A896),""))</f>
        <v/>
      </c>
    </row>
    <row r="897">
      <c r="A897" s="11" t="n"/>
      <c r="B897" s="12" t="n"/>
      <c r="C897" s="12" t="n"/>
      <c r="D897" s="12" t="n"/>
      <c r="E897" s="12" t="n"/>
      <c r="F897" s="13" t="n"/>
      <c r="G897" s="14" t="n"/>
      <c r="H897" s="15">
        <f>IF($F897="","",ROUND($F897*$G897,2))</f>
        <v/>
      </c>
      <c r="I897" s="14" t="n"/>
      <c r="J897" s="15">
        <f>IF($F897="","",ROUND($H897*IF($I897="",1,$I897),2))</f>
        <v/>
      </c>
      <c r="K897" s="14" t="n"/>
      <c r="L897" s="15">
        <f>IF($F897="","",ROUND(($F897+$H897-$J897)*IF($K897="",1,$K897),2))</f>
        <v/>
      </c>
      <c r="M897">
        <f>IF(OR($A897="",$F897=""),"",IF(YEAR($A897)=Inicio!$C$6,ROUNDUP(MONTH($A897)/3,0),"Otro año"))</f>
        <v/>
      </c>
      <c r="N897">
        <f>IF(OR($A897="",$F897=""),"",IF(YEAR($A897)=Inicio!$C$6,MONTH($A897),""))</f>
        <v/>
      </c>
    </row>
    <row r="898">
      <c r="A898" s="11" t="n"/>
      <c r="B898" s="12" t="n"/>
      <c r="C898" s="12" t="n"/>
      <c r="D898" s="12" t="n"/>
      <c r="E898" s="12" t="n"/>
      <c r="F898" s="13" t="n"/>
      <c r="G898" s="14" t="n"/>
      <c r="H898" s="15">
        <f>IF($F898="","",ROUND($F898*$G898,2))</f>
        <v/>
      </c>
      <c r="I898" s="14" t="n"/>
      <c r="J898" s="15">
        <f>IF($F898="","",ROUND($H898*IF($I898="",1,$I898),2))</f>
        <v/>
      </c>
      <c r="K898" s="14" t="n"/>
      <c r="L898" s="15">
        <f>IF($F898="","",ROUND(($F898+$H898-$J898)*IF($K898="",1,$K898),2))</f>
        <v/>
      </c>
      <c r="M898">
        <f>IF(OR($A898="",$F898=""),"",IF(YEAR($A898)=Inicio!$C$6,ROUNDUP(MONTH($A898)/3,0),"Otro año"))</f>
        <v/>
      </c>
      <c r="N898">
        <f>IF(OR($A898="",$F898=""),"",IF(YEAR($A898)=Inicio!$C$6,MONTH($A898),""))</f>
        <v/>
      </c>
    </row>
    <row r="899">
      <c r="A899" s="11" t="n"/>
      <c r="B899" s="12" t="n"/>
      <c r="C899" s="12" t="n"/>
      <c r="D899" s="12" t="n"/>
      <c r="E899" s="12" t="n"/>
      <c r="F899" s="13" t="n"/>
      <c r="G899" s="14" t="n"/>
      <c r="H899" s="15">
        <f>IF($F899="","",ROUND($F899*$G899,2))</f>
        <v/>
      </c>
      <c r="I899" s="14" t="n"/>
      <c r="J899" s="15">
        <f>IF($F899="","",ROUND($H899*IF($I899="",1,$I899),2))</f>
        <v/>
      </c>
      <c r="K899" s="14" t="n"/>
      <c r="L899" s="15">
        <f>IF($F899="","",ROUND(($F899+$H899-$J899)*IF($K899="",1,$K899),2))</f>
        <v/>
      </c>
      <c r="M899">
        <f>IF(OR($A899="",$F899=""),"",IF(YEAR($A899)=Inicio!$C$6,ROUNDUP(MONTH($A899)/3,0),"Otro año"))</f>
        <v/>
      </c>
      <c r="N899">
        <f>IF(OR($A899="",$F899=""),"",IF(YEAR($A899)=Inicio!$C$6,MONTH($A899),""))</f>
        <v/>
      </c>
    </row>
    <row r="900">
      <c r="A900" s="11" t="n"/>
      <c r="B900" s="12" t="n"/>
      <c r="C900" s="12" t="n"/>
      <c r="D900" s="12" t="n"/>
      <c r="E900" s="12" t="n"/>
      <c r="F900" s="13" t="n"/>
      <c r="G900" s="14" t="n"/>
      <c r="H900" s="15">
        <f>IF($F900="","",ROUND($F900*$G900,2))</f>
        <v/>
      </c>
      <c r="I900" s="14" t="n"/>
      <c r="J900" s="15">
        <f>IF($F900="","",ROUND($H900*IF($I900="",1,$I900),2))</f>
        <v/>
      </c>
      <c r="K900" s="14" t="n"/>
      <c r="L900" s="15">
        <f>IF($F900="","",ROUND(($F900+$H900-$J900)*IF($K900="",1,$K900),2))</f>
        <v/>
      </c>
      <c r="M900">
        <f>IF(OR($A900="",$F900=""),"",IF(YEAR($A900)=Inicio!$C$6,ROUNDUP(MONTH($A900)/3,0),"Otro año"))</f>
        <v/>
      </c>
      <c r="N900">
        <f>IF(OR($A900="",$F900=""),"",IF(YEAR($A900)=Inicio!$C$6,MONTH($A900),""))</f>
        <v/>
      </c>
    </row>
    <row r="901">
      <c r="A901" s="11" t="n"/>
      <c r="B901" s="12" t="n"/>
      <c r="C901" s="12" t="n"/>
      <c r="D901" s="12" t="n"/>
      <c r="E901" s="12" t="n"/>
      <c r="F901" s="13" t="n"/>
      <c r="G901" s="14" t="n"/>
      <c r="H901" s="15">
        <f>IF($F901="","",ROUND($F901*$G901,2))</f>
        <v/>
      </c>
      <c r="I901" s="14" t="n"/>
      <c r="J901" s="15">
        <f>IF($F901="","",ROUND($H901*IF($I901="",1,$I901),2))</f>
        <v/>
      </c>
      <c r="K901" s="14" t="n"/>
      <c r="L901" s="15">
        <f>IF($F901="","",ROUND(($F901+$H901-$J901)*IF($K901="",1,$K901),2))</f>
        <v/>
      </c>
      <c r="M901">
        <f>IF(OR($A901="",$F901=""),"",IF(YEAR($A901)=Inicio!$C$6,ROUNDUP(MONTH($A901)/3,0),"Otro año"))</f>
        <v/>
      </c>
      <c r="N901">
        <f>IF(OR($A901="",$F901=""),"",IF(YEAR($A901)=Inicio!$C$6,MONTH($A901),""))</f>
        <v/>
      </c>
    </row>
    <row r="902">
      <c r="A902" s="11" t="n"/>
      <c r="B902" s="12" t="n"/>
      <c r="C902" s="12" t="n"/>
      <c r="D902" s="12" t="n"/>
      <c r="E902" s="12" t="n"/>
      <c r="F902" s="13" t="n"/>
      <c r="G902" s="14" t="n"/>
      <c r="H902" s="15">
        <f>IF($F902="","",ROUND($F902*$G902,2))</f>
        <v/>
      </c>
      <c r="I902" s="14" t="n"/>
      <c r="J902" s="15">
        <f>IF($F902="","",ROUND($H902*IF($I902="",1,$I902),2))</f>
        <v/>
      </c>
      <c r="K902" s="14" t="n"/>
      <c r="L902" s="15">
        <f>IF($F902="","",ROUND(($F902+$H902-$J902)*IF($K902="",1,$K902),2))</f>
        <v/>
      </c>
      <c r="M902">
        <f>IF(OR($A902="",$F902=""),"",IF(YEAR($A902)=Inicio!$C$6,ROUNDUP(MONTH($A902)/3,0),"Otro año"))</f>
        <v/>
      </c>
      <c r="N902">
        <f>IF(OR($A902="",$F902=""),"",IF(YEAR($A902)=Inicio!$C$6,MONTH($A902),""))</f>
        <v/>
      </c>
    </row>
    <row r="903">
      <c r="A903" s="11" t="n"/>
      <c r="B903" s="12" t="n"/>
      <c r="C903" s="12" t="n"/>
      <c r="D903" s="12" t="n"/>
      <c r="E903" s="12" t="n"/>
      <c r="F903" s="13" t="n"/>
      <c r="G903" s="14" t="n"/>
      <c r="H903" s="15">
        <f>IF($F903="","",ROUND($F903*$G903,2))</f>
        <v/>
      </c>
      <c r="I903" s="14" t="n"/>
      <c r="J903" s="15">
        <f>IF($F903="","",ROUND($H903*IF($I903="",1,$I903),2))</f>
        <v/>
      </c>
      <c r="K903" s="14" t="n"/>
      <c r="L903" s="15">
        <f>IF($F903="","",ROUND(($F903+$H903-$J903)*IF($K903="",1,$K903),2))</f>
        <v/>
      </c>
      <c r="M903">
        <f>IF(OR($A903="",$F903=""),"",IF(YEAR($A903)=Inicio!$C$6,ROUNDUP(MONTH($A903)/3,0),"Otro año"))</f>
        <v/>
      </c>
      <c r="N903">
        <f>IF(OR($A903="",$F903=""),"",IF(YEAR($A903)=Inicio!$C$6,MONTH($A903),""))</f>
        <v/>
      </c>
    </row>
    <row r="904">
      <c r="A904" s="11" t="n"/>
      <c r="B904" s="12" t="n"/>
      <c r="C904" s="12" t="n"/>
      <c r="D904" s="12" t="n"/>
      <c r="E904" s="12" t="n"/>
      <c r="F904" s="13" t="n"/>
      <c r="G904" s="14" t="n"/>
      <c r="H904" s="15">
        <f>IF($F904="","",ROUND($F904*$G904,2))</f>
        <v/>
      </c>
      <c r="I904" s="14" t="n"/>
      <c r="J904" s="15">
        <f>IF($F904="","",ROUND($H904*IF($I904="",1,$I904),2))</f>
        <v/>
      </c>
      <c r="K904" s="14" t="n"/>
      <c r="L904" s="15">
        <f>IF($F904="","",ROUND(($F904+$H904-$J904)*IF($K904="",1,$K904),2))</f>
        <v/>
      </c>
      <c r="M904">
        <f>IF(OR($A904="",$F904=""),"",IF(YEAR($A904)=Inicio!$C$6,ROUNDUP(MONTH($A904)/3,0),"Otro año"))</f>
        <v/>
      </c>
      <c r="N904">
        <f>IF(OR($A904="",$F904=""),"",IF(YEAR($A904)=Inicio!$C$6,MONTH($A904),""))</f>
        <v/>
      </c>
    </row>
    <row r="905">
      <c r="A905" s="11" t="n"/>
      <c r="B905" s="12" t="n"/>
      <c r="C905" s="12" t="n"/>
      <c r="D905" s="12" t="n"/>
      <c r="E905" s="12" t="n"/>
      <c r="F905" s="13" t="n"/>
      <c r="G905" s="14" t="n"/>
      <c r="H905" s="15">
        <f>IF($F905="","",ROUND($F905*$G905,2))</f>
        <v/>
      </c>
      <c r="I905" s="14" t="n"/>
      <c r="J905" s="15">
        <f>IF($F905="","",ROUND($H905*IF($I905="",1,$I905),2))</f>
        <v/>
      </c>
      <c r="K905" s="14" t="n"/>
      <c r="L905" s="15">
        <f>IF($F905="","",ROUND(($F905+$H905-$J905)*IF($K905="",1,$K905),2))</f>
        <v/>
      </c>
      <c r="M905">
        <f>IF(OR($A905="",$F905=""),"",IF(YEAR($A905)=Inicio!$C$6,ROUNDUP(MONTH($A905)/3,0),"Otro año"))</f>
        <v/>
      </c>
      <c r="N905">
        <f>IF(OR($A905="",$F905=""),"",IF(YEAR($A905)=Inicio!$C$6,MONTH($A905),""))</f>
        <v/>
      </c>
    </row>
    <row r="906">
      <c r="A906" s="11" t="n"/>
      <c r="B906" s="12" t="n"/>
      <c r="C906" s="12" t="n"/>
      <c r="D906" s="12" t="n"/>
      <c r="E906" s="12" t="n"/>
      <c r="F906" s="13" t="n"/>
      <c r="G906" s="14" t="n"/>
      <c r="H906" s="15">
        <f>IF($F906="","",ROUND($F906*$G906,2))</f>
        <v/>
      </c>
      <c r="I906" s="14" t="n"/>
      <c r="J906" s="15">
        <f>IF($F906="","",ROUND($H906*IF($I906="",1,$I906),2))</f>
        <v/>
      </c>
      <c r="K906" s="14" t="n"/>
      <c r="L906" s="15">
        <f>IF($F906="","",ROUND(($F906+$H906-$J906)*IF($K906="",1,$K906),2))</f>
        <v/>
      </c>
      <c r="M906">
        <f>IF(OR($A906="",$F906=""),"",IF(YEAR($A906)=Inicio!$C$6,ROUNDUP(MONTH($A906)/3,0),"Otro año"))</f>
        <v/>
      </c>
      <c r="N906">
        <f>IF(OR($A906="",$F906=""),"",IF(YEAR($A906)=Inicio!$C$6,MONTH($A906),""))</f>
        <v/>
      </c>
    </row>
    <row r="907">
      <c r="A907" s="11" t="n"/>
      <c r="B907" s="12" t="n"/>
      <c r="C907" s="12" t="n"/>
      <c r="D907" s="12" t="n"/>
      <c r="E907" s="12" t="n"/>
      <c r="F907" s="13" t="n"/>
      <c r="G907" s="14" t="n"/>
      <c r="H907" s="15">
        <f>IF($F907="","",ROUND($F907*$G907,2))</f>
        <v/>
      </c>
      <c r="I907" s="14" t="n"/>
      <c r="J907" s="15">
        <f>IF($F907="","",ROUND($H907*IF($I907="",1,$I907),2))</f>
        <v/>
      </c>
      <c r="K907" s="14" t="n"/>
      <c r="L907" s="15">
        <f>IF($F907="","",ROUND(($F907+$H907-$J907)*IF($K907="",1,$K907),2))</f>
        <v/>
      </c>
      <c r="M907">
        <f>IF(OR($A907="",$F907=""),"",IF(YEAR($A907)=Inicio!$C$6,ROUNDUP(MONTH($A907)/3,0),"Otro año"))</f>
        <v/>
      </c>
      <c r="N907">
        <f>IF(OR($A907="",$F907=""),"",IF(YEAR($A907)=Inicio!$C$6,MONTH($A907),""))</f>
        <v/>
      </c>
    </row>
    <row r="908">
      <c r="A908" s="11" t="n"/>
      <c r="B908" s="12" t="n"/>
      <c r="C908" s="12" t="n"/>
      <c r="D908" s="12" t="n"/>
      <c r="E908" s="12" t="n"/>
      <c r="F908" s="13" t="n"/>
      <c r="G908" s="14" t="n"/>
      <c r="H908" s="15">
        <f>IF($F908="","",ROUND($F908*$G908,2))</f>
        <v/>
      </c>
      <c r="I908" s="14" t="n"/>
      <c r="J908" s="15">
        <f>IF($F908="","",ROUND($H908*IF($I908="",1,$I908),2))</f>
        <v/>
      </c>
      <c r="K908" s="14" t="n"/>
      <c r="L908" s="15">
        <f>IF($F908="","",ROUND(($F908+$H908-$J908)*IF($K908="",1,$K908),2))</f>
        <v/>
      </c>
      <c r="M908">
        <f>IF(OR($A908="",$F908=""),"",IF(YEAR($A908)=Inicio!$C$6,ROUNDUP(MONTH($A908)/3,0),"Otro año"))</f>
        <v/>
      </c>
      <c r="N908">
        <f>IF(OR($A908="",$F908=""),"",IF(YEAR($A908)=Inicio!$C$6,MONTH($A908),""))</f>
        <v/>
      </c>
    </row>
    <row r="909">
      <c r="A909" s="11" t="n"/>
      <c r="B909" s="12" t="n"/>
      <c r="C909" s="12" t="n"/>
      <c r="D909" s="12" t="n"/>
      <c r="E909" s="12" t="n"/>
      <c r="F909" s="13" t="n"/>
      <c r="G909" s="14" t="n"/>
      <c r="H909" s="15">
        <f>IF($F909="","",ROUND($F909*$G909,2))</f>
        <v/>
      </c>
      <c r="I909" s="14" t="n"/>
      <c r="J909" s="15">
        <f>IF($F909="","",ROUND($H909*IF($I909="",1,$I909),2))</f>
        <v/>
      </c>
      <c r="K909" s="14" t="n"/>
      <c r="L909" s="15">
        <f>IF($F909="","",ROUND(($F909+$H909-$J909)*IF($K909="",1,$K909),2))</f>
        <v/>
      </c>
      <c r="M909">
        <f>IF(OR($A909="",$F909=""),"",IF(YEAR($A909)=Inicio!$C$6,ROUNDUP(MONTH($A909)/3,0),"Otro año"))</f>
        <v/>
      </c>
      <c r="N909">
        <f>IF(OR($A909="",$F909=""),"",IF(YEAR($A909)=Inicio!$C$6,MONTH($A909),""))</f>
        <v/>
      </c>
    </row>
    <row r="910">
      <c r="A910" s="11" t="n"/>
      <c r="B910" s="12" t="n"/>
      <c r="C910" s="12" t="n"/>
      <c r="D910" s="12" t="n"/>
      <c r="E910" s="12" t="n"/>
      <c r="F910" s="13" t="n"/>
      <c r="G910" s="14" t="n"/>
      <c r="H910" s="15">
        <f>IF($F910="","",ROUND($F910*$G910,2))</f>
        <v/>
      </c>
      <c r="I910" s="14" t="n"/>
      <c r="J910" s="15">
        <f>IF($F910="","",ROUND($H910*IF($I910="",1,$I910),2))</f>
        <v/>
      </c>
      <c r="K910" s="14" t="n"/>
      <c r="L910" s="15">
        <f>IF($F910="","",ROUND(($F910+$H910-$J910)*IF($K910="",1,$K910),2))</f>
        <v/>
      </c>
      <c r="M910">
        <f>IF(OR($A910="",$F910=""),"",IF(YEAR($A910)=Inicio!$C$6,ROUNDUP(MONTH($A910)/3,0),"Otro año"))</f>
        <v/>
      </c>
      <c r="N910">
        <f>IF(OR($A910="",$F910=""),"",IF(YEAR($A910)=Inicio!$C$6,MONTH($A910),""))</f>
        <v/>
      </c>
    </row>
    <row r="911">
      <c r="A911" s="11" t="n"/>
      <c r="B911" s="12" t="n"/>
      <c r="C911" s="12" t="n"/>
      <c r="D911" s="12" t="n"/>
      <c r="E911" s="12" t="n"/>
      <c r="F911" s="13" t="n"/>
      <c r="G911" s="14" t="n"/>
      <c r="H911" s="15">
        <f>IF($F911="","",ROUND($F911*$G911,2))</f>
        <v/>
      </c>
      <c r="I911" s="14" t="n"/>
      <c r="J911" s="15">
        <f>IF($F911="","",ROUND($H911*IF($I911="",1,$I911),2))</f>
        <v/>
      </c>
      <c r="K911" s="14" t="n"/>
      <c r="L911" s="15">
        <f>IF($F911="","",ROUND(($F911+$H911-$J911)*IF($K911="",1,$K911),2))</f>
        <v/>
      </c>
      <c r="M911">
        <f>IF(OR($A911="",$F911=""),"",IF(YEAR($A911)=Inicio!$C$6,ROUNDUP(MONTH($A911)/3,0),"Otro año"))</f>
        <v/>
      </c>
      <c r="N911">
        <f>IF(OR($A911="",$F911=""),"",IF(YEAR($A911)=Inicio!$C$6,MONTH($A911),""))</f>
        <v/>
      </c>
    </row>
    <row r="912">
      <c r="A912" s="11" t="n"/>
      <c r="B912" s="12" t="n"/>
      <c r="C912" s="12" t="n"/>
      <c r="D912" s="12" t="n"/>
      <c r="E912" s="12" t="n"/>
      <c r="F912" s="13" t="n"/>
      <c r="G912" s="14" t="n"/>
      <c r="H912" s="15">
        <f>IF($F912="","",ROUND($F912*$G912,2))</f>
        <v/>
      </c>
      <c r="I912" s="14" t="n"/>
      <c r="J912" s="15">
        <f>IF($F912="","",ROUND($H912*IF($I912="",1,$I912),2))</f>
        <v/>
      </c>
      <c r="K912" s="14" t="n"/>
      <c r="L912" s="15">
        <f>IF($F912="","",ROUND(($F912+$H912-$J912)*IF($K912="",1,$K912),2))</f>
        <v/>
      </c>
      <c r="M912">
        <f>IF(OR($A912="",$F912=""),"",IF(YEAR($A912)=Inicio!$C$6,ROUNDUP(MONTH($A912)/3,0),"Otro año"))</f>
        <v/>
      </c>
      <c r="N912">
        <f>IF(OR($A912="",$F912=""),"",IF(YEAR($A912)=Inicio!$C$6,MONTH($A912),""))</f>
        <v/>
      </c>
    </row>
    <row r="913">
      <c r="A913" s="11" t="n"/>
      <c r="B913" s="12" t="n"/>
      <c r="C913" s="12" t="n"/>
      <c r="D913" s="12" t="n"/>
      <c r="E913" s="12" t="n"/>
      <c r="F913" s="13" t="n"/>
      <c r="G913" s="14" t="n"/>
      <c r="H913" s="15">
        <f>IF($F913="","",ROUND($F913*$G913,2))</f>
        <v/>
      </c>
      <c r="I913" s="14" t="n"/>
      <c r="J913" s="15">
        <f>IF($F913="","",ROUND($H913*IF($I913="",1,$I913),2))</f>
        <v/>
      </c>
      <c r="K913" s="14" t="n"/>
      <c r="L913" s="15">
        <f>IF($F913="","",ROUND(($F913+$H913-$J913)*IF($K913="",1,$K913),2))</f>
        <v/>
      </c>
      <c r="M913">
        <f>IF(OR($A913="",$F913=""),"",IF(YEAR($A913)=Inicio!$C$6,ROUNDUP(MONTH($A913)/3,0),"Otro año"))</f>
        <v/>
      </c>
      <c r="N913">
        <f>IF(OR($A913="",$F913=""),"",IF(YEAR($A913)=Inicio!$C$6,MONTH($A913),""))</f>
        <v/>
      </c>
    </row>
    <row r="914">
      <c r="A914" s="11" t="n"/>
      <c r="B914" s="12" t="n"/>
      <c r="C914" s="12" t="n"/>
      <c r="D914" s="12" t="n"/>
      <c r="E914" s="12" t="n"/>
      <c r="F914" s="13" t="n"/>
      <c r="G914" s="14" t="n"/>
      <c r="H914" s="15">
        <f>IF($F914="","",ROUND($F914*$G914,2))</f>
        <v/>
      </c>
      <c r="I914" s="14" t="n"/>
      <c r="J914" s="15">
        <f>IF($F914="","",ROUND($H914*IF($I914="",1,$I914),2))</f>
        <v/>
      </c>
      <c r="K914" s="14" t="n"/>
      <c r="L914" s="15">
        <f>IF($F914="","",ROUND(($F914+$H914-$J914)*IF($K914="",1,$K914),2))</f>
        <v/>
      </c>
      <c r="M914">
        <f>IF(OR($A914="",$F914=""),"",IF(YEAR($A914)=Inicio!$C$6,ROUNDUP(MONTH($A914)/3,0),"Otro año"))</f>
        <v/>
      </c>
      <c r="N914">
        <f>IF(OR($A914="",$F914=""),"",IF(YEAR($A914)=Inicio!$C$6,MONTH($A914),""))</f>
        <v/>
      </c>
    </row>
    <row r="915">
      <c r="A915" s="11" t="n"/>
      <c r="B915" s="12" t="n"/>
      <c r="C915" s="12" t="n"/>
      <c r="D915" s="12" t="n"/>
      <c r="E915" s="12" t="n"/>
      <c r="F915" s="13" t="n"/>
      <c r="G915" s="14" t="n"/>
      <c r="H915" s="15">
        <f>IF($F915="","",ROUND($F915*$G915,2))</f>
        <v/>
      </c>
      <c r="I915" s="14" t="n"/>
      <c r="J915" s="15">
        <f>IF($F915="","",ROUND($H915*IF($I915="",1,$I915),2))</f>
        <v/>
      </c>
      <c r="K915" s="14" t="n"/>
      <c r="L915" s="15">
        <f>IF($F915="","",ROUND(($F915+$H915-$J915)*IF($K915="",1,$K915),2))</f>
        <v/>
      </c>
      <c r="M915">
        <f>IF(OR($A915="",$F915=""),"",IF(YEAR($A915)=Inicio!$C$6,ROUNDUP(MONTH($A915)/3,0),"Otro año"))</f>
        <v/>
      </c>
      <c r="N915">
        <f>IF(OR($A915="",$F915=""),"",IF(YEAR($A915)=Inicio!$C$6,MONTH($A915),""))</f>
        <v/>
      </c>
    </row>
    <row r="916">
      <c r="A916" s="11" t="n"/>
      <c r="B916" s="12" t="n"/>
      <c r="C916" s="12" t="n"/>
      <c r="D916" s="12" t="n"/>
      <c r="E916" s="12" t="n"/>
      <c r="F916" s="13" t="n"/>
      <c r="G916" s="14" t="n"/>
      <c r="H916" s="15">
        <f>IF($F916="","",ROUND($F916*$G916,2))</f>
        <v/>
      </c>
      <c r="I916" s="14" t="n"/>
      <c r="J916" s="15">
        <f>IF($F916="","",ROUND($H916*IF($I916="",1,$I916),2))</f>
        <v/>
      </c>
      <c r="K916" s="14" t="n"/>
      <c r="L916" s="15">
        <f>IF($F916="","",ROUND(($F916+$H916-$J916)*IF($K916="",1,$K916),2))</f>
        <v/>
      </c>
      <c r="M916">
        <f>IF(OR($A916="",$F916=""),"",IF(YEAR($A916)=Inicio!$C$6,ROUNDUP(MONTH($A916)/3,0),"Otro año"))</f>
        <v/>
      </c>
      <c r="N916">
        <f>IF(OR($A916="",$F916=""),"",IF(YEAR($A916)=Inicio!$C$6,MONTH($A916),""))</f>
        <v/>
      </c>
    </row>
    <row r="917">
      <c r="A917" s="11" t="n"/>
      <c r="B917" s="12" t="n"/>
      <c r="C917" s="12" t="n"/>
      <c r="D917" s="12" t="n"/>
      <c r="E917" s="12" t="n"/>
      <c r="F917" s="13" t="n"/>
      <c r="G917" s="14" t="n"/>
      <c r="H917" s="15">
        <f>IF($F917="","",ROUND($F917*$G917,2))</f>
        <v/>
      </c>
      <c r="I917" s="14" t="n"/>
      <c r="J917" s="15">
        <f>IF($F917="","",ROUND($H917*IF($I917="",1,$I917),2))</f>
        <v/>
      </c>
      <c r="K917" s="14" t="n"/>
      <c r="L917" s="15">
        <f>IF($F917="","",ROUND(($F917+$H917-$J917)*IF($K917="",1,$K917),2))</f>
        <v/>
      </c>
      <c r="M917">
        <f>IF(OR($A917="",$F917=""),"",IF(YEAR($A917)=Inicio!$C$6,ROUNDUP(MONTH($A917)/3,0),"Otro año"))</f>
        <v/>
      </c>
      <c r="N917">
        <f>IF(OR($A917="",$F917=""),"",IF(YEAR($A917)=Inicio!$C$6,MONTH($A917),""))</f>
        <v/>
      </c>
    </row>
    <row r="918">
      <c r="A918" s="11" t="n"/>
      <c r="B918" s="12" t="n"/>
      <c r="C918" s="12" t="n"/>
      <c r="D918" s="12" t="n"/>
      <c r="E918" s="12" t="n"/>
      <c r="F918" s="13" t="n"/>
      <c r="G918" s="14" t="n"/>
      <c r="H918" s="15">
        <f>IF($F918="","",ROUND($F918*$G918,2))</f>
        <v/>
      </c>
      <c r="I918" s="14" t="n"/>
      <c r="J918" s="15">
        <f>IF($F918="","",ROUND($H918*IF($I918="",1,$I918),2))</f>
        <v/>
      </c>
      <c r="K918" s="14" t="n"/>
      <c r="L918" s="15">
        <f>IF($F918="","",ROUND(($F918+$H918-$J918)*IF($K918="",1,$K918),2))</f>
        <v/>
      </c>
      <c r="M918">
        <f>IF(OR($A918="",$F918=""),"",IF(YEAR($A918)=Inicio!$C$6,ROUNDUP(MONTH($A918)/3,0),"Otro año"))</f>
        <v/>
      </c>
      <c r="N918">
        <f>IF(OR($A918="",$F918=""),"",IF(YEAR($A918)=Inicio!$C$6,MONTH($A918),""))</f>
        <v/>
      </c>
    </row>
    <row r="919">
      <c r="A919" s="11" t="n"/>
      <c r="B919" s="12" t="n"/>
      <c r="C919" s="12" t="n"/>
      <c r="D919" s="12" t="n"/>
      <c r="E919" s="12" t="n"/>
      <c r="F919" s="13" t="n"/>
      <c r="G919" s="14" t="n"/>
      <c r="H919" s="15">
        <f>IF($F919="","",ROUND($F919*$G919,2))</f>
        <v/>
      </c>
      <c r="I919" s="14" t="n"/>
      <c r="J919" s="15">
        <f>IF($F919="","",ROUND($H919*IF($I919="",1,$I919),2))</f>
        <v/>
      </c>
      <c r="K919" s="14" t="n"/>
      <c r="L919" s="15">
        <f>IF($F919="","",ROUND(($F919+$H919-$J919)*IF($K919="",1,$K919),2))</f>
        <v/>
      </c>
      <c r="M919">
        <f>IF(OR($A919="",$F919=""),"",IF(YEAR($A919)=Inicio!$C$6,ROUNDUP(MONTH($A919)/3,0),"Otro año"))</f>
        <v/>
      </c>
      <c r="N919">
        <f>IF(OR($A919="",$F919=""),"",IF(YEAR($A919)=Inicio!$C$6,MONTH($A919),""))</f>
        <v/>
      </c>
    </row>
    <row r="920">
      <c r="A920" s="11" t="n"/>
      <c r="B920" s="12" t="n"/>
      <c r="C920" s="12" t="n"/>
      <c r="D920" s="12" t="n"/>
      <c r="E920" s="12" t="n"/>
      <c r="F920" s="13" t="n"/>
      <c r="G920" s="14" t="n"/>
      <c r="H920" s="15">
        <f>IF($F920="","",ROUND($F920*$G920,2))</f>
        <v/>
      </c>
      <c r="I920" s="14" t="n"/>
      <c r="J920" s="15">
        <f>IF($F920="","",ROUND($H920*IF($I920="",1,$I920),2))</f>
        <v/>
      </c>
      <c r="K920" s="14" t="n"/>
      <c r="L920" s="15">
        <f>IF($F920="","",ROUND(($F920+$H920-$J920)*IF($K920="",1,$K920),2))</f>
        <v/>
      </c>
      <c r="M920">
        <f>IF(OR($A920="",$F920=""),"",IF(YEAR($A920)=Inicio!$C$6,ROUNDUP(MONTH($A920)/3,0),"Otro año"))</f>
        <v/>
      </c>
      <c r="N920">
        <f>IF(OR($A920="",$F920=""),"",IF(YEAR($A920)=Inicio!$C$6,MONTH($A920),""))</f>
        <v/>
      </c>
    </row>
    <row r="921">
      <c r="A921" s="11" t="n"/>
      <c r="B921" s="12" t="n"/>
      <c r="C921" s="12" t="n"/>
      <c r="D921" s="12" t="n"/>
      <c r="E921" s="12" t="n"/>
      <c r="F921" s="13" t="n"/>
      <c r="G921" s="14" t="n"/>
      <c r="H921" s="15">
        <f>IF($F921="","",ROUND($F921*$G921,2))</f>
        <v/>
      </c>
      <c r="I921" s="14" t="n"/>
      <c r="J921" s="15">
        <f>IF($F921="","",ROUND($H921*IF($I921="",1,$I921),2))</f>
        <v/>
      </c>
      <c r="K921" s="14" t="n"/>
      <c r="L921" s="15">
        <f>IF($F921="","",ROUND(($F921+$H921-$J921)*IF($K921="",1,$K921),2))</f>
        <v/>
      </c>
      <c r="M921">
        <f>IF(OR($A921="",$F921=""),"",IF(YEAR($A921)=Inicio!$C$6,ROUNDUP(MONTH($A921)/3,0),"Otro año"))</f>
        <v/>
      </c>
      <c r="N921">
        <f>IF(OR($A921="",$F921=""),"",IF(YEAR($A921)=Inicio!$C$6,MONTH($A921),""))</f>
        <v/>
      </c>
    </row>
    <row r="922">
      <c r="A922" s="11" t="n"/>
      <c r="B922" s="12" t="n"/>
      <c r="C922" s="12" t="n"/>
      <c r="D922" s="12" t="n"/>
      <c r="E922" s="12" t="n"/>
      <c r="F922" s="13" t="n"/>
      <c r="G922" s="14" t="n"/>
      <c r="H922" s="15">
        <f>IF($F922="","",ROUND($F922*$G922,2))</f>
        <v/>
      </c>
      <c r="I922" s="14" t="n"/>
      <c r="J922" s="15">
        <f>IF($F922="","",ROUND($H922*IF($I922="",1,$I922),2))</f>
        <v/>
      </c>
      <c r="K922" s="14" t="n"/>
      <c r="L922" s="15">
        <f>IF($F922="","",ROUND(($F922+$H922-$J922)*IF($K922="",1,$K922),2))</f>
        <v/>
      </c>
      <c r="M922">
        <f>IF(OR($A922="",$F922=""),"",IF(YEAR($A922)=Inicio!$C$6,ROUNDUP(MONTH($A922)/3,0),"Otro año"))</f>
        <v/>
      </c>
      <c r="N922">
        <f>IF(OR($A922="",$F922=""),"",IF(YEAR($A922)=Inicio!$C$6,MONTH($A922),""))</f>
        <v/>
      </c>
    </row>
    <row r="923">
      <c r="A923" s="11" t="n"/>
      <c r="B923" s="12" t="n"/>
      <c r="C923" s="12" t="n"/>
      <c r="D923" s="12" t="n"/>
      <c r="E923" s="12" t="n"/>
      <c r="F923" s="13" t="n"/>
      <c r="G923" s="14" t="n"/>
      <c r="H923" s="15">
        <f>IF($F923="","",ROUND($F923*$G923,2))</f>
        <v/>
      </c>
      <c r="I923" s="14" t="n"/>
      <c r="J923" s="15">
        <f>IF($F923="","",ROUND($H923*IF($I923="",1,$I923),2))</f>
        <v/>
      </c>
      <c r="K923" s="14" t="n"/>
      <c r="L923" s="15">
        <f>IF($F923="","",ROUND(($F923+$H923-$J923)*IF($K923="",1,$K923),2))</f>
        <v/>
      </c>
      <c r="M923">
        <f>IF(OR($A923="",$F923=""),"",IF(YEAR($A923)=Inicio!$C$6,ROUNDUP(MONTH($A923)/3,0),"Otro año"))</f>
        <v/>
      </c>
      <c r="N923">
        <f>IF(OR($A923="",$F923=""),"",IF(YEAR($A923)=Inicio!$C$6,MONTH($A923),""))</f>
        <v/>
      </c>
    </row>
    <row r="924">
      <c r="A924" s="11" t="n"/>
      <c r="B924" s="12" t="n"/>
      <c r="C924" s="12" t="n"/>
      <c r="D924" s="12" t="n"/>
      <c r="E924" s="12" t="n"/>
      <c r="F924" s="13" t="n"/>
      <c r="G924" s="14" t="n"/>
      <c r="H924" s="15">
        <f>IF($F924="","",ROUND($F924*$G924,2))</f>
        <v/>
      </c>
      <c r="I924" s="14" t="n"/>
      <c r="J924" s="15">
        <f>IF($F924="","",ROUND($H924*IF($I924="",1,$I924),2))</f>
        <v/>
      </c>
      <c r="K924" s="14" t="n"/>
      <c r="L924" s="15">
        <f>IF($F924="","",ROUND(($F924+$H924-$J924)*IF($K924="",1,$K924),2))</f>
        <v/>
      </c>
      <c r="M924">
        <f>IF(OR($A924="",$F924=""),"",IF(YEAR($A924)=Inicio!$C$6,ROUNDUP(MONTH($A924)/3,0),"Otro año"))</f>
        <v/>
      </c>
      <c r="N924">
        <f>IF(OR($A924="",$F924=""),"",IF(YEAR($A924)=Inicio!$C$6,MONTH($A924),""))</f>
        <v/>
      </c>
    </row>
    <row r="925">
      <c r="A925" s="11" t="n"/>
      <c r="B925" s="12" t="n"/>
      <c r="C925" s="12" t="n"/>
      <c r="D925" s="12" t="n"/>
      <c r="E925" s="12" t="n"/>
      <c r="F925" s="13" t="n"/>
      <c r="G925" s="14" t="n"/>
      <c r="H925" s="15">
        <f>IF($F925="","",ROUND($F925*$G925,2))</f>
        <v/>
      </c>
      <c r="I925" s="14" t="n"/>
      <c r="J925" s="15">
        <f>IF($F925="","",ROUND($H925*IF($I925="",1,$I925),2))</f>
        <v/>
      </c>
      <c r="K925" s="14" t="n"/>
      <c r="L925" s="15">
        <f>IF($F925="","",ROUND(($F925+$H925-$J925)*IF($K925="",1,$K925),2))</f>
        <v/>
      </c>
      <c r="M925">
        <f>IF(OR($A925="",$F925=""),"",IF(YEAR($A925)=Inicio!$C$6,ROUNDUP(MONTH($A925)/3,0),"Otro año"))</f>
        <v/>
      </c>
      <c r="N925">
        <f>IF(OR($A925="",$F925=""),"",IF(YEAR($A925)=Inicio!$C$6,MONTH($A925),""))</f>
        <v/>
      </c>
    </row>
    <row r="926">
      <c r="A926" s="11" t="n"/>
      <c r="B926" s="12" t="n"/>
      <c r="C926" s="12" t="n"/>
      <c r="D926" s="12" t="n"/>
      <c r="E926" s="12" t="n"/>
      <c r="F926" s="13" t="n"/>
      <c r="G926" s="14" t="n"/>
      <c r="H926" s="15">
        <f>IF($F926="","",ROUND($F926*$G926,2))</f>
        <v/>
      </c>
      <c r="I926" s="14" t="n"/>
      <c r="J926" s="15">
        <f>IF($F926="","",ROUND($H926*IF($I926="",1,$I926),2))</f>
        <v/>
      </c>
      <c r="K926" s="14" t="n"/>
      <c r="L926" s="15">
        <f>IF($F926="","",ROUND(($F926+$H926-$J926)*IF($K926="",1,$K926),2))</f>
        <v/>
      </c>
      <c r="M926">
        <f>IF(OR($A926="",$F926=""),"",IF(YEAR($A926)=Inicio!$C$6,ROUNDUP(MONTH($A926)/3,0),"Otro año"))</f>
        <v/>
      </c>
      <c r="N926">
        <f>IF(OR($A926="",$F926=""),"",IF(YEAR($A926)=Inicio!$C$6,MONTH($A926),""))</f>
        <v/>
      </c>
    </row>
    <row r="927">
      <c r="A927" s="11" t="n"/>
      <c r="B927" s="12" t="n"/>
      <c r="C927" s="12" t="n"/>
      <c r="D927" s="12" t="n"/>
      <c r="E927" s="12" t="n"/>
      <c r="F927" s="13" t="n"/>
      <c r="G927" s="14" t="n"/>
      <c r="H927" s="15">
        <f>IF($F927="","",ROUND($F927*$G927,2))</f>
        <v/>
      </c>
      <c r="I927" s="14" t="n"/>
      <c r="J927" s="15">
        <f>IF($F927="","",ROUND($H927*IF($I927="",1,$I927),2))</f>
        <v/>
      </c>
      <c r="K927" s="14" t="n"/>
      <c r="L927" s="15">
        <f>IF($F927="","",ROUND(($F927+$H927-$J927)*IF($K927="",1,$K927),2))</f>
        <v/>
      </c>
      <c r="M927">
        <f>IF(OR($A927="",$F927=""),"",IF(YEAR($A927)=Inicio!$C$6,ROUNDUP(MONTH($A927)/3,0),"Otro año"))</f>
        <v/>
      </c>
      <c r="N927">
        <f>IF(OR($A927="",$F927=""),"",IF(YEAR($A927)=Inicio!$C$6,MONTH($A927),""))</f>
        <v/>
      </c>
    </row>
    <row r="928">
      <c r="A928" s="11" t="n"/>
      <c r="B928" s="12" t="n"/>
      <c r="C928" s="12" t="n"/>
      <c r="D928" s="12" t="n"/>
      <c r="E928" s="12" t="n"/>
      <c r="F928" s="13" t="n"/>
      <c r="G928" s="14" t="n"/>
      <c r="H928" s="15">
        <f>IF($F928="","",ROUND($F928*$G928,2))</f>
        <v/>
      </c>
      <c r="I928" s="14" t="n"/>
      <c r="J928" s="15">
        <f>IF($F928="","",ROUND($H928*IF($I928="",1,$I928),2))</f>
        <v/>
      </c>
      <c r="K928" s="14" t="n"/>
      <c r="L928" s="15">
        <f>IF($F928="","",ROUND(($F928+$H928-$J928)*IF($K928="",1,$K928),2))</f>
        <v/>
      </c>
      <c r="M928">
        <f>IF(OR($A928="",$F928=""),"",IF(YEAR($A928)=Inicio!$C$6,ROUNDUP(MONTH($A928)/3,0),"Otro año"))</f>
        <v/>
      </c>
      <c r="N928">
        <f>IF(OR($A928="",$F928=""),"",IF(YEAR($A928)=Inicio!$C$6,MONTH($A928),""))</f>
        <v/>
      </c>
    </row>
    <row r="929">
      <c r="A929" s="11" t="n"/>
      <c r="B929" s="12" t="n"/>
      <c r="C929" s="12" t="n"/>
      <c r="D929" s="12" t="n"/>
      <c r="E929" s="12" t="n"/>
      <c r="F929" s="13" t="n"/>
      <c r="G929" s="14" t="n"/>
      <c r="H929" s="15">
        <f>IF($F929="","",ROUND($F929*$G929,2))</f>
        <v/>
      </c>
      <c r="I929" s="14" t="n"/>
      <c r="J929" s="15">
        <f>IF($F929="","",ROUND($H929*IF($I929="",1,$I929),2))</f>
        <v/>
      </c>
      <c r="K929" s="14" t="n"/>
      <c r="L929" s="15">
        <f>IF($F929="","",ROUND(($F929+$H929-$J929)*IF($K929="",1,$K929),2))</f>
        <v/>
      </c>
      <c r="M929">
        <f>IF(OR($A929="",$F929=""),"",IF(YEAR($A929)=Inicio!$C$6,ROUNDUP(MONTH($A929)/3,0),"Otro año"))</f>
        <v/>
      </c>
      <c r="N929">
        <f>IF(OR($A929="",$F929=""),"",IF(YEAR($A929)=Inicio!$C$6,MONTH($A929),""))</f>
        <v/>
      </c>
    </row>
    <row r="930">
      <c r="A930" s="11" t="n"/>
      <c r="B930" s="12" t="n"/>
      <c r="C930" s="12" t="n"/>
      <c r="D930" s="12" t="n"/>
      <c r="E930" s="12" t="n"/>
      <c r="F930" s="13" t="n"/>
      <c r="G930" s="14" t="n"/>
      <c r="H930" s="15">
        <f>IF($F930="","",ROUND($F930*$G930,2))</f>
        <v/>
      </c>
      <c r="I930" s="14" t="n"/>
      <c r="J930" s="15">
        <f>IF($F930="","",ROUND($H930*IF($I930="",1,$I930),2))</f>
        <v/>
      </c>
      <c r="K930" s="14" t="n"/>
      <c r="L930" s="15">
        <f>IF($F930="","",ROUND(($F930+$H930-$J930)*IF($K930="",1,$K930),2))</f>
        <v/>
      </c>
      <c r="M930">
        <f>IF(OR($A930="",$F930=""),"",IF(YEAR($A930)=Inicio!$C$6,ROUNDUP(MONTH($A930)/3,0),"Otro año"))</f>
        <v/>
      </c>
      <c r="N930">
        <f>IF(OR($A930="",$F930=""),"",IF(YEAR($A930)=Inicio!$C$6,MONTH($A930),""))</f>
        <v/>
      </c>
    </row>
    <row r="931">
      <c r="A931" s="11" t="n"/>
      <c r="B931" s="12" t="n"/>
      <c r="C931" s="12" t="n"/>
      <c r="D931" s="12" t="n"/>
      <c r="E931" s="12" t="n"/>
      <c r="F931" s="13" t="n"/>
      <c r="G931" s="14" t="n"/>
      <c r="H931" s="15">
        <f>IF($F931="","",ROUND($F931*$G931,2))</f>
        <v/>
      </c>
      <c r="I931" s="14" t="n"/>
      <c r="J931" s="15">
        <f>IF($F931="","",ROUND($H931*IF($I931="",1,$I931),2))</f>
        <v/>
      </c>
      <c r="K931" s="14" t="n"/>
      <c r="L931" s="15">
        <f>IF($F931="","",ROUND(($F931+$H931-$J931)*IF($K931="",1,$K931),2))</f>
        <v/>
      </c>
      <c r="M931">
        <f>IF(OR($A931="",$F931=""),"",IF(YEAR($A931)=Inicio!$C$6,ROUNDUP(MONTH($A931)/3,0),"Otro año"))</f>
        <v/>
      </c>
      <c r="N931">
        <f>IF(OR($A931="",$F931=""),"",IF(YEAR($A931)=Inicio!$C$6,MONTH($A931),""))</f>
        <v/>
      </c>
    </row>
    <row r="932">
      <c r="A932" s="11" t="n"/>
      <c r="B932" s="12" t="n"/>
      <c r="C932" s="12" t="n"/>
      <c r="D932" s="12" t="n"/>
      <c r="E932" s="12" t="n"/>
      <c r="F932" s="13" t="n"/>
      <c r="G932" s="14" t="n"/>
      <c r="H932" s="15">
        <f>IF($F932="","",ROUND($F932*$G932,2))</f>
        <v/>
      </c>
      <c r="I932" s="14" t="n"/>
      <c r="J932" s="15">
        <f>IF($F932="","",ROUND($H932*IF($I932="",1,$I932),2))</f>
        <v/>
      </c>
      <c r="K932" s="14" t="n"/>
      <c r="L932" s="15">
        <f>IF($F932="","",ROUND(($F932+$H932-$J932)*IF($K932="",1,$K932),2))</f>
        <v/>
      </c>
      <c r="M932">
        <f>IF(OR($A932="",$F932=""),"",IF(YEAR($A932)=Inicio!$C$6,ROUNDUP(MONTH($A932)/3,0),"Otro año"))</f>
        <v/>
      </c>
      <c r="N932">
        <f>IF(OR($A932="",$F932=""),"",IF(YEAR($A932)=Inicio!$C$6,MONTH($A932),""))</f>
        <v/>
      </c>
    </row>
    <row r="933">
      <c r="A933" s="11" t="n"/>
      <c r="B933" s="12" t="n"/>
      <c r="C933" s="12" t="n"/>
      <c r="D933" s="12" t="n"/>
      <c r="E933" s="12" t="n"/>
      <c r="F933" s="13" t="n"/>
      <c r="G933" s="14" t="n"/>
      <c r="H933" s="15">
        <f>IF($F933="","",ROUND($F933*$G933,2))</f>
        <v/>
      </c>
      <c r="I933" s="14" t="n"/>
      <c r="J933" s="15">
        <f>IF($F933="","",ROUND($H933*IF($I933="",1,$I933),2))</f>
        <v/>
      </c>
      <c r="K933" s="14" t="n"/>
      <c r="L933" s="15">
        <f>IF($F933="","",ROUND(($F933+$H933-$J933)*IF($K933="",1,$K933),2))</f>
        <v/>
      </c>
      <c r="M933">
        <f>IF(OR($A933="",$F933=""),"",IF(YEAR($A933)=Inicio!$C$6,ROUNDUP(MONTH($A933)/3,0),"Otro año"))</f>
        <v/>
      </c>
      <c r="N933">
        <f>IF(OR($A933="",$F933=""),"",IF(YEAR($A933)=Inicio!$C$6,MONTH($A933),""))</f>
        <v/>
      </c>
    </row>
    <row r="934">
      <c r="A934" s="11" t="n"/>
      <c r="B934" s="12" t="n"/>
      <c r="C934" s="12" t="n"/>
      <c r="D934" s="12" t="n"/>
      <c r="E934" s="12" t="n"/>
      <c r="F934" s="13" t="n"/>
      <c r="G934" s="14" t="n"/>
      <c r="H934" s="15">
        <f>IF($F934="","",ROUND($F934*$G934,2))</f>
        <v/>
      </c>
      <c r="I934" s="14" t="n"/>
      <c r="J934" s="15">
        <f>IF($F934="","",ROUND($H934*IF($I934="",1,$I934),2))</f>
        <v/>
      </c>
      <c r="K934" s="14" t="n"/>
      <c r="L934" s="15">
        <f>IF($F934="","",ROUND(($F934+$H934-$J934)*IF($K934="",1,$K934),2))</f>
        <v/>
      </c>
      <c r="M934">
        <f>IF(OR($A934="",$F934=""),"",IF(YEAR($A934)=Inicio!$C$6,ROUNDUP(MONTH($A934)/3,0),"Otro año"))</f>
        <v/>
      </c>
      <c r="N934">
        <f>IF(OR($A934="",$F934=""),"",IF(YEAR($A934)=Inicio!$C$6,MONTH($A934),""))</f>
        <v/>
      </c>
    </row>
    <row r="935">
      <c r="A935" s="11" t="n"/>
      <c r="B935" s="12" t="n"/>
      <c r="C935" s="12" t="n"/>
      <c r="D935" s="12" t="n"/>
      <c r="E935" s="12" t="n"/>
      <c r="F935" s="13" t="n"/>
      <c r="G935" s="14" t="n"/>
      <c r="H935" s="15">
        <f>IF($F935="","",ROUND($F935*$G935,2))</f>
        <v/>
      </c>
      <c r="I935" s="14" t="n"/>
      <c r="J935" s="15">
        <f>IF($F935="","",ROUND($H935*IF($I935="",1,$I935),2))</f>
        <v/>
      </c>
      <c r="K935" s="14" t="n"/>
      <c r="L935" s="15">
        <f>IF($F935="","",ROUND(($F935+$H935-$J935)*IF($K935="",1,$K935),2))</f>
        <v/>
      </c>
      <c r="M935">
        <f>IF(OR($A935="",$F935=""),"",IF(YEAR($A935)=Inicio!$C$6,ROUNDUP(MONTH($A935)/3,0),"Otro año"))</f>
        <v/>
      </c>
      <c r="N935">
        <f>IF(OR($A935="",$F935=""),"",IF(YEAR($A935)=Inicio!$C$6,MONTH($A935),""))</f>
        <v/>
      </c>
    </row>
    <row r="936">
      <c r="A936" s="11" t="n"/>
      <c r="B936" s="12" t="n"/>
      <c r="C936" s="12" t="n"/>
      <c r="D936" s="12" t="n"/>
      <c r="E936" s="12" t="n"/>
      <c r="F936" s="13" t="n"/>
      <c r="G936" s="14" t="n"/>
      <c r="H936" s="15">
        <f>IF($F936="","",ROUND($F936*$G936,2))</f>
        <v/>
      </c>
      <c r="I936" s="14" t="n"/>
      <c r="J936" s="15">
        <f>IF($F936="","",ROUND($H936*IF($I936="",1,$I936),2))</f>
        <v/>
      </c>
      <c r="K936" s="14" t="n"/>
      <c r="L936" s="15">
        <f>IF($F936="","",ROUND(($F936+$H936-$J936)*IF($K936="",1,$K936),2))</f>
        <v/>
      </c>
      <c r="M936">
        <f>IF(OR($A936="",$F936=""),"",IF(YEAR($A936)=Inicio!$C$6,ROUNDUP(MONTH($A936)/3,0),"Otro año"))</f>
        <v/>
      </c>
      <c r="N936">
        <f>IF(OR($A936="",$F936=""),"",IF(YEAR($A936)=Inicio!$C$6,MONTH($A936),""))</f>
        <v/>
      </c>
    </row>
    <row r="937">
      <c r="A937" s="11" t="n"/>
      <c r="B937" s="12" t="n"/>
      <c r="C937" s="12" t="n"/>
      <c r="D937" s="12" t="n"/>
      <c r="E937" s="12" t="n"/>
      <c r="F937" s="13" t="n"/>
      <c r="G937" s="14" t="n"/>
      <c r="H937" s="15">
        <f>IF($F937="","",ROUND($F937*$G937,2))</f>
        <v/>
      </c>
      <c r="I937" s="14" t="n"/>
      <c r="J937" s="15">
        <f>IF($F937="","",ROUND($H937*IF($I937="",1,$I937),2))</f>
        <v/>
      </c>
      <c r="K937" s="14" t="n"/>
      <c r="L937" s="15">
        <f>IF($F937="","",ROUND(($F937+$H937-$J937)*IF($K937="",1,$K937),2))</f>
        <v/>
      </c>
      <c r="M937">
        <f>IF(OR($A937="",$F937=""),"",IF(YEAR($A937)=Inicio!$C$6,ROUNDUP(MONTH($A937)/3,0),"Otro año"))</f>
        <v/>
      </c>
      <c r="N937">
        <f>IF(OR($A937="",$F937=""),"",IF(YEAR($A937)=Inicio!$C$6,MONTH($A937),""))</f>
        <v/>
      </c>
    </row>
    <row r="938">
      <c r="A938" s="11" t="n"/>
      <c r="B938" s="12" t="n"/>
      <c r="C938" s="12" t="n"/>
      <c r="D938" s="12" t="n"/>
      <c r="E938" s="12" t="n"/>
      <c r="F938" s="13" t="n"/>
      <c r="G938" s="14" t="n"/>
      <c r="H938" s="15">
        <f>IF($F938="","",ROUND($F938*$G938,2))</f>
        <v/>
      </c>
      <c r="I938" s="14" t="n"/>
      <c r="J938" s="15">
        <f>IF($F938="","",ROUND($H938*IF($I938="",1,$I938),2))</f>
        <v/>
      </c>
      <c r="K938" s="14" t="n"/>
      <c r="L938" s="15">
        <f>IF($F938="","",ROUND(($F938+$H938-$J938)*IF($K938="",1,$K938),2))</f>
        <v/>
      </c>
      <c r="M938">
        <f>IF(OR($A938="",$F938=""),"",IF(YEAR($A938)=Inicio!$C$6,ROUNDUP(MONTH($A938)/3,0),"Otro año"))</f>
        <v/>
      </c>
      <c r="N938">
        <f>IF(OR($A938="",$F938=""),"",IF(YEAR($A938)=Inicio!$C$6,MONTH($A938),""))</f>
        <v/>
      </c>
    </row>
    <row r="939">
      <c r="A939" s="11" t="n"/>
      <c r="B939" s="12" t="n"/>
      <c r="C939" s="12" t="n"/>
      <c r="D939" s="12" t="n"/>
      <c r="E939" s="12" t="n"/>
      <c r="F939" s="13" t="n"/>
      <c r="G939" s="14" t="n"/>
      <c r="H939" s="15">
        <f>IF($F939="","",ROUND($F939*$G939,2))</f>
        <v/>
      </c>
      <c r="I939" s="14" t="n"/>
      <c r="J939" s="15">
        <f>IF($F939="","",ROUND($H939*IF($I939="",1,$I939),2))</f>
        <v/>
      </c>
      <c r="K939" s="14" t="n"/>
      <c r="L939" s="15">
        <f>IF($F939="","",ROUND(($F939+$H939-$J939)*IF($K939="",1,$K939),2))</f>
        <v/>
      </c>
      <c r="M939">
        <f>IF(OR($A939="",$F939=""),"",IF(YEAR($A939)=Inicio!$C$6,ROUNDUP(MONTH($A939)/3,0),"Otro año"))</f>
        <v/>
      </c>
      <c r="N939">
        <f>IF(OR($A939="",$F939=""),"",IF(YEAR($A939)=Inicio!$C$6,MONTH($A939),""))</f>
        <v/>
      </c>
    </row>
    <row r="940">
      <c r="A940" s="11" t="n"/>
      <c r="B940" s="12" t="n"/>
      <c r="C940" s="12" t="n"/>
      <c r="D940" s="12" t="n"/>
      <c r="E940" s="12" t="n"/>
      <c r="F940" s="13" t="n"/>
      <c r="G940" s="14" t="n"/>
      <c r="H940" s="15">
        <f>IF($F940="","",ROUND($F940*$G940,2))</f>
        <v/>
      </c>
      <c r="I940" s="14" t="n"/>
      <c r="J940" s="15">
        <f>IF($F940="","",ROUND($H940*IF($I940="",1,$I940),2))</f>
        <v/>
      </c>
      <c r="K940" s="14" t="n"/>
      <c r="L940" s="15">
        <f>IF($F940="","",ROUND(($F940+$H940-$J940)*IF($K940="",1,$K940),2))</f>
        <v/>
      </c>
      <c r="M940">
        <f>IF(OR($A940="",$F940=""),"",IF(YEAR($A940)=Inicio!$C$6,ROUNDUP(MONTH($A940)/3,0),"Otro año"))</f>
        <v/>
      </c>
      <c r="N940">
        <f>IF(OR($A940="",$F940=""),"",IF(YEAR($A940)=Inicio!$C$6,MONTH($A940),""))</f>
        <v/>
      </c>
    </row>
    <row r="941">
      <c r="A941" s="11" t="n"/>
      <c r="B941" s="12" t="n"/>
      <c r="C941" s="12" t="n"/>
      <c r="D941" s="12" t="n"/>
      <c r="E941" s="12" t="n"/>
      <c r="F941" s="13" t="n"/>
      <c r="G941" s="14" t="n"/>
      <c r="H941" s="15">
        <f>IF($F941="","",ROUND($F941*$G941,2))</f>
        <v/>
      </c>
      <c r="I941" s="14" t="n"/>
      <c r="J941" s="15">
        <f>IF($F941="","",ROUND($H941*IF($I941="",1,$I941),2))</f>
        <v/>
      </c>
      <c r="K941" s="14" t="n"/>
      <c r="L941" s="15">
        <f>IF($F941="","",ROUND(($F941+$H941-$J941)*IF($K941="",1,$K941),2))</f>
        <v/>
      </c>
      <c r="M941">
        <f>IF(OR($A941="",$F941=""),"",IF(YEAR($A941)=Inicio!$C$6,ROUNDUP(MONTH($A941)/3,0),"Otro año"))</f>
        <v/>
      </c>
      <c r="N941">
        <f>IF(OR($A941="",$F941=""),"",IF(YEAR($A941)=Inicio!$C$6,MONTH($A941),""))</f>
        <v/>
      </c>
    </row>
    <row r="942">
      <c r="A942" s="11" t="n"/>
      <c r="B942" s="12" t="n"/>
      <c r="C942" s="12" t="n"/>
      <c r="D942" s="12" t="n"/>
      <c r="E942" s="12" t="n"/>
      <c r="F942" s="13" t="n"/>
      <c r="G942" s="14" t="n"/>
      <c r="H942" s="15">
        <f>IF($F942="","",ROUND($F942*$G942,2))</f>
        <v/>
      </c>
      <c r="I942" s="14" t="n"/>
      <c r="J942" s="15">
        <f>IF($F942="","",ROUND($H942*IF($I942="",1,$I942),2))</f>
        <v/>
      </c>
      <c r="K942" s="14" t="n"/>
      <c r="L942" s="15">
        <f>IF($F942="","",ROUND(($F942+$H942-$J942)*IF($K942="",1,$K942),2))</f>
        <v/>
      </c>
      <c r="M942">
        <f>IF(OR($A942="",$F942=""),"",IF(YEAR($A942)=Inicio!$C$6,ROUNDUP(MONTH($A942)/3,0),"Otro año"))</f>
        <v/>
      </c>
      <c r="N942">
        <f>IF(OR($A942="",$F942=""),"",IF(YEAR($A942)=Inicio!$C$6,MONTH($A942),""))</f>
        <v/>
      </c>
    </row>
    <row r="943">
      <c r="A943" s="11" t="n"/>
      <c r="B943" s="12" t="n"/>
      <c r="C943" s="12" t="n"/>
      <c r="D943" s="12" t="n"/>
      <c r="E943" s="12" t="n"/>
      <c r="F943" s="13" t="n"/>
      <c r="G943" s="14" t="n"/>
      <c r="H943" s="15">
        <f>IF($F943="","",ROUND($F943*$G943,2))</f>
        <v/>
      </c>
      <c r="I943" s="14" t="n"/>
      <c r="J943" s="15">
        <f>IF($F943="","",ROUND($H943*IF($I943="",1,$I943),2))</f>
        <v/>
      </c>
      <c r="K943" s="14" t="n"/>
      <c r="L943" s="15">
        <f>IF($F943="","",ROUND(($F943+$H943-$J943)*IF($K943="",1,$K943),2))</f>
        <v/>
      </c>
      <c r="M943">
        <f>IF(OR($A943="",$F943=""),"",IF(YEAR($A943)=Inicio!$C$6,ROUNDUP(MONTH($A943)/3,0),"Otro año"))</f>
        <v/>
      </c>
      <c r="N943">
        <f>IF(OR($A943="",$F943=""),"",IF(YEAR($A943)=Inicio!$C$6,MONTH($A943),""))</f>
        <v/>
      </c>
    </row>
    <row r="944">
      <c r="A944" s="11" t="n"/>
      <c r="B944" s="12" t="n"/>
      <c r="C944" s="12" t="n"/>
      <c r="D944" s="12" t="n"/>
      <c r="E944" s="12" t="n"/>
      <c r="F944" s="13" t="n"/>
      <c r="G944" s="14" t="n"/>
      <c r="H944" s="15">
        <f>IF($F944="","",ROUND($F944*$G944,2))</f>
        <v/>
      </c>
      <c r="I944" s="14" t="n"/>
      <c r="J944" s="15">
        <f>IF($F944="","",ROUND($H944*IF($I944="",1,$I944),2))</f>
        <v/>
      </c>
      <c r="K944" s="14" t="n"/>
      <c r="L944" s="15">
        <f>IF($F944="","",ROUND(($F944+$H944-$J944)*IF($K944="",1,$K944),2))</f>
        <v/>
      </c>
      <c r="M944">
        <f>IF(OR($A944="",$F944=""),"",IF(YEAR($A944)=Inicio!$C$6,ROUNDUP(MONTH($A944)/3,0),"Otro año"))</f>
        <v/>
      </c>
      <c r="N944">
        <f>IF(OR($A944="",$F944=""),"",IF(YEAR($A944)=Inicio!$C$6,MONTH($A944),""))</f>
        <v/>
      </c>
    </row>
    <row r="945">
      <c r="A945" s="11" t="n"/>
      <c r="B945" s="12" t="n"/>
      <c r="C945" s="12" t="n"/>
      <c r="D945" s="12" t="n"/>
      <c r="E945" s="12" t="n"/>
      <c r="F945" s="13" t="n"/>
      <c r="G945" s="14" t="n"/>
      <c r="H945" s="15">
        <f>IF($F945="","",ROUND($F945*$G945,2))</f>
        <v/>
      </c>
      <c r="I945" s="14" t="n"/>
      <c r="J945" s="15">
        <f>IF($F945="","",ROUND($H945*IF($I945="",1,$I945),2))</f>
        <v/>
      </c>
      <c r="K945" s="14" t="n"/>
      <c r="L945" s="15">
        <f>IF($F945="","",ROUND(($F945+$H945-$J945)*IF($K945="",1,$K945),2))</f>
        <v/>
      </c>
      <c r="M945">
        <f>IF(OR($A945="",$F945=""),"",IF(YEAR($A945)=Inicio!$C$6,ROUNDUP(MONTH($A945)/3,0),"Otro año"))</f>
        <v/>
      </c>
      <c r="N945">
        <f>IF(OR($A945="",$F945=""),"",IF(YEAR($A945)=Inicio!$C$6,MONTH($A945),""))</f>
        <v/>
      </c>
    </row>
    <row r="946">
      <c r="A946" s="11" t="n"/>
      <c r="B946" s="12" t="n"/>
      <c r="C946" s="12" t="n"/>
      <c r="D946" s="12" t="n"/>
      <c r="E946" s="12" t="n"/>
      <c r="F946" s="13" t="n"/>
      <c r="G946" s="14" t="n"/>
      <c r="H946" s="15">
        <f>IF($F946="","",ROUND($F946*$G946,2))</f>
        <v/>
      </c>
      <c r="I946" s="14" t="n"/>
      <c r="J946" s="15">
        <f>IF($F946="","",ROUND($H946*IF($I946="",1,$I946),2))</f>
        <v/>
      </c>
      <c r="K946" s="14" t="n"/>
      <c r="L946" s="15">
        <f>IF($F946="","",ROUND(($F946+$H946-$J946)*IF($K946="",1,$K946),2))</f>
        <v/>
      </c>
      <c r="M946">
        <f>IF(OR($A946="",$F946=""),"",IF(YEAR($A946)=Inicio!$C$6,ROUNDUP(MONTH($A946)/3,0),"Otro año"))</f>
        <v/>
      </c>
      <c r="N946">
        <f>IF(OR($A946="",$F946=""),"",IF(YEAR($A946)=Inicio!$C$6,MONTH($A946),""))</f>
        <v/>
      </c>
    </row>
    <row r="947">
      <c r="A947" s="11" t="n"/>
      <c r="B947" s="12" t="n"/>
      <c r="C947" s="12" t="n"/>
      <c r="D947" s="12" t="n"/>
      <c r="E947" s="12" t="n"/>
      <c r="F947" s="13" t="n"/>
      <c r="G947" s="14" t="n"/>
      <c r="H947" s="15">
        <f>IF($F947="","",ROUND($F947*$G947,2))</f>
        <v/>
      </c>
      <c r="I947" s="14" t="n"/>
      <c r="J947" s="15">
        <f>IF($F947="","",ROUND($H947*IF($I947="",1,$I947),2))</f>
        <v/>
      </c>
      <c r="K947" s="14" t="n"/>
      <c r="L947" s="15">
        <f>IF($F947="","",ROUND(($F947+$H947-$J947)*IF($K947="",1,$K947),2))</f>
        <v/>
      </c>
      <c r="M947">
        <f>IF(OR($A947="",$F947=""),"",IF(YEAR($A947)=Inicio!$C$6,ROUNDUP(MONTH($A947)/3,0),"Otro año"))</f>
        <v/>
      </c>
      <c r="N947">
        <f>IF(OR($A947="",$F947=""),"",IF(YEAR($A947)=Inicio!$C$6,MONTH($A947),""))</f>
        <v/>
      </c>
    </row>
    <row r="948">
      <c r="A948" s="11" t="n"/>
      <c r="B948" s="12" t="n"/>
      <c r="C948" s="12" t="n"/>
      <c r="D948" s="12" t="n"/>
      <c r="E948" s="12" t="n"/>
      <c r="F948" s="13" t="n"/>
      <c r="G948" s="14" t="n"/>
      <c r="H948" s="15">
        <f>IF($F948="","",ROUND($F948*$G948,2))</f>
        <v/>
      </c>
      <c r="I948" s="14" t="n"/>
      <c r="J948" s="15">
        <f>IF($F948="","",ROUND($H948*IF($I948="",1,$I948),2))</f>
        <v/>
      </c>
      <c r="K948" s="14" t="n"/>
      <c r="L948" s="15">
        <f>IF($F948="","",ROUND(($F948+$H948-$J948)*IF($K948="",1,$K948),2))</f>
        <v/>
      </c>
      <c r="M948">
        <f>IF(OR($A948="",$F948=""),"",IF(YEAR($A948)=Inicio!$C$6,ROUNDUP(MONTH($A948)/3,0),"Otro año"))</f>
        <v/>
      </c>
      <c r="N948">
        <f>IF(OR($A948="",$F948=""),"",IF(YEAR($A948)=Inicio!$C$6,MONTH($A948),""))</f>
        <v/>
      </c>
    </row>
    <row r="949">
      <c r="A949" s="11" t="n"/>
      <c r="B949" s="12" t="n"/>
      <c r="C949" s="12" t="n"/>
      <c r="D949" s="12" t="n"/>
      <c r="E949" s="12" t="n"/>
      <c r="F949" s="13" t="n"/>
      <c r="G949" s="14" t="n"/>
      <c r="H949" s="15">
        <f>IF($F949="","",ROUND($F949*$G949,2))</f>
        <v/>
      </c>
      <c r="I949" s="14" t="n"/>
      <c r="J949" s="15">
        <f>IF($F949="","",ROUND($H949*IF($I949="",1,$I949),2))</f>
        <v/>
      </c>
      <c r="K949" s="14" t="n"/>
      <c r="L949" s="15">
        <f>IF($F949="","",ROUND(($F949+$H949-$J949)*IF($K949="",1,$K949),2))</f>
        <v/>
      </c>
      <c r="M949">
        <f>IF(OR($A949="",$F949=""),"",IF(YEAR($A949)=Inicio!$C$6,ROUNDUP(MONTH($A949)/3,0),"Otro año"))</f>
        <v/>
      </c>
      <c r="N949">
        <f>IF(OR($A949="",$F949=""),"",IF(YEAR($A949)=Inicio!$C$6,MONTH($A949),""))</f>
        <v/>
      </c>
    </row>
    <row r="950">
      <c r="A950" s="11" t="n"/>
      <c r="B950" s="12" t="n"/>
      <c r="C950" s="12" t="n"/>
      <c r="D950" s="12" t="n"/>
      <c r="E950" s="12" t="n"/>
      <c r="F950" s="13" t="n"/>
      <c r="G950" s="14" t="n"/>
      <c r="H950" s="15">
        <f>IF($F950="","",ROUND($F950*$G950,2))</f>
        <v/>
      </c>
      <c r="I950" s="14" t="n"/>
      <c r="J950" s="15">
        <f>IF($F950="","",ROUND($H950*IF($I950="",1,$I950),2))</f>
        <v/>
      </c>
      <c r="K950" s="14" t="n"/>
      <c r="L950" s="15">
        <f>IF($F950="","",ROUND(($F950+$H950-$J950)*IF($K950="",1,$K950),2))</f>
        <v/>
      </c>
      <c r="M950">
        <f>IF(OR($A950="",$F950=""),"",IF(YEAR($A950)=Inicio!$C$6,ROUNDUP(MONTH($A950)/3,0),"Otro año"))</f>
        <v/>
      </c>
      <c r="N950">
        <f>IF(OR($A950="",$F950=""),"",IF(YEAR($A950)=Inicio!$C$6,MONTH($A950),""))</f>
        <v/>
      </c>
    </row>
    <row r="951">
      <c r="A951" s="11" t="n"/>
      <c r="B951" s="12" t="n"/>
      <c r="C951" s="12" t="n"/>
      <c r="D951" s="12" t="n"/>
      <c r="E951" s="12" t="n"/>
      <c r="F951" s="13" t="n"/>
      <c r="G951" s="14" t="n"/>
      <c r="H951" s="15">
        <f>IF($F951="","",ROUND($F951*$G951,2))</f>
        <v/>
      </c>
      <c r="I951" s="14" t="n"/>
      <c r="J951" s="15">
        <f>IF($F951="","",ROUND($H951*IF($I951="",1,$I951),2))</f>
        <v/>
      </c>
      <c r="K951" s="14" t="n"/>
      <c r="L951" s="15">
        <f>IF($F951="","",ROUND(($F951+$H951-$J951)*IF($K951="",1,$K951),2))</f>
        <v/>
      </c>
      <c r="M951">
        <f>IF(OR($A951="",$F951=""),"",IF(YEAR($A951)=Inicio!$C$6,ROUNDUP(MONTH($A951)/3,0),"Otro año"))</f>
        <v/>
      </c>
      <c r="N951">
        <f>IF(OR($A951="",$F951=""),"",IF(YEAR($A951)=Inicio!$C$6,MONTH($A951),""))</f>
        <v/>
      </c>
    </row>
    <row r="952">
      <c r="A952" s="11" t="n"/>
      <c r="B952" s="12" t="n"/>
      <c r="C952" s="12" t="n"/>
      <c r="D952" s="12" t="n"/>
      <c r="E952" s="12" t="n"/>
      <c r="F952" s="13" t="n"/>
      <c r="G952" s="14" t="n"/>
      <c r="H952" s="15">
        <f>IF($F952="","",ROUND($F952*$G952,2))</f>
        <v/>
      </c>
      <c r="I952" s="14" t="n"/>
      <c r="J952" s="15">
        <f>IF($F952="","",ROUND($H952*IF($I952="",1,$I952),2))</f>
        <v/>
      </c>
      <c r="K952" s="14" t="n"/>
      <c r="L952" s="15">
        <f>IF($F952="","",ROUND(($F952+$H952-$J952)*IF($K952="",1,$K952),2))</f>
        <v/>
      </c>
      <c r="M952">
        <f>IF(OR($A952="",$F952=""),"",IF(YEAR($A952)=Inicio!$C$6,ROUNDUP(MONTH($A952)/3,0),"Otro año"))</f>
        <v/>
      </c>
      <c r="N952">
        <f>IF(OR($A952="",$F952=""),"",IF(YEAR($A952)=Inicio!$C$6,MONTH($A952),""))</f>
        <v/>
      </c>
    </row>
    <row r="953">
      <c r="A953" s="11" t="n"/>
      <c r="B953" s="12" t="n"/>
      <c r="C953" s="12" t="n"/>
      <c r="D953" s="12" t="n"/>
      <c r="E953" s="12" t="n"/>
      <c r="F953" s="13" t="n"/>
      <c r="G953" s="14" t="n"/>
      <c r="H953" s="15">
        <f>IF($F953="","",ROUND($F953*$G953,2))</f>
        <v/>
      </c>
      <c r="I953" s="14" t="n"/>
      <c r="J953" s="15">
        <f>IF($F953="","",ROUND($H953*IF($I953="",1,$I953),2))</f>
        <v/>
      </c>
      <c r="K953" s="14" t="n"/>
      <c r="L953" s="15">
        <f>IF($F953="","",ROUND(($F953+$H953-$J953)*IF($K953="",1,$K953),2))</f>
        <v/>
      </c>
      <c r="M953">
        <f>IF(OR($A953="",$F953=""),"",IF(YEAR($A953)=Inicio!$C$6,ROUNDUP(MONTH($A953)/3,0),"Otro año"))</f>
        <v/>
      </c>
      <c r="N953">
        <f>IF(OR($A953="",$F953=""),"",IF(YEAR($A953)=Inicio!$C$6,MONTH($A953),""))</f>
        <v/>
      </c>
    </row>
    <row r="954">
      <c r="A954" s="11" t="n"/>
      <c r="B954" s="12" t="n"/>
      <c r="C954" s="12" t="n"/>
      <c r="D954" s="12" t="n"/>
      <c r="E954" s="12" t="n"/>
      <c r="F954" s="13" t="n"/>
      <c r="G954" s="14" t="n"/>
      <c r="H954" s="15">
        <f>IF($F954="","",ROUND($F954*$G954,2))</f>
        <v/>
      </c>
      <c r="I954" s="14" t="n"/>
      <c r="J954" s="15">
        <f>IF($F954="","",ROUND($H954*IF($I954="",1,$I954),2))</f>
        <v/>
      </c>
      <c r="K954" s="14" t="n"/>
      <c r="L954" s="15">
        <f>IF($F954="","",ROUND(($F954+$H954-$J954)*IF($K954="",1,$K954),2))</f>
        <v/>
      </c>
      <c r="M954">
        <f>IF(OR($A954="",$F954=""),"",IF(YEAR($A954)=Inicio!$C$6,ROUNDUP(MONTH($A954)/3,0),"Otro año"))</f>
        <v/>
      </c>
      <c r="N954">
        <f>IF(OR($A954="",$F954=""),"",IF(YEAR($A954)=Inicio!$C$6,MONTH($A954),""))</f>
        <v/>
      </c>
    </row>
    <row r="955">
      <c r="A955" s="11" t="n"/>
      <c r="B955" s="12" t="n"/>
      <c r="C955" s="12" t="n"/>
      <c r="D955" s="12" t="n"/>
      <c r="E955" s="12" t="n"/>
      <c r="F955" s="13" t="n"/>
      <c r="G955" s="14" t="n"/>
      <c r="H955" s="15">
        <f>IF($F955="","",ROUND($F955*$G955,2))</f>
        <v/>
      </c>
      <c r="I955" s="14" t="n"/>
      <c r="J955" s="15">
        <f>IF($F955="","",ROUND($H955*IF($I955="",1,$I955),2))</f>
        <v/>
      </c>
      <c r="K955" s="14" t="n"/>
      <c r="L955" s="15">
        <f>IF($F955="","",ROUND(($F955+$H955-$J955)*IF($K955="",1,$K955),2))</f>
        <v/>
      </c>
      <c r="M955">
        <f>IF(OR($A955="",$F955=""),"",IF(YEAR($A955)=Inicio!$C$6,ROUNDUP(MONTH($A955)/3,0),"Otro año"))</f>
        <v/>
      </c>
      <c r="N955">
        <f>IF(OR($A955="",$F955=""),"",IF(YEAR($A955)=Inicio!$C$6,MONTH($A955),""))</f>
        <v/>
      </c>
    </row>
    <row r="956">
      <c r="A956" s="11" t="n"/>
      <c r="B956" s="12" t="n"/>
      <c r="C956" s="12" t="n"/>
      <c r="D956" s="12" t="n"/>
      <c r="E956" s="12" t="n"/>
      <c r="F956" s="13" t="n"/>
      <c r="G956" s="14" t="n"/>
      <c r="H956" s="15">
        <f>IF($F956="","",ROUND($F956*$G956,2))</f>
        <v/>
      </c>
      <c r="I956" s="14" t="n"/>
      <c r="J956" s="15">
        <f>IF($F956="","",ROUND($H956*IF($I956="",1,$I956),2))</f>
        <v/>
      </c>
      <c r="K956" s="14" t="n"/>
      <c r="L956" s="15">
        <f>IF($F956="","",ROUND(($F956+$H956-$J956)*IF($K956="",1,$K956),2))</f>
        <v/>
      </c>
      <c r="M956">
        <f>IF(OR($A956="",$F956=""),"",IF(YEAR($A956)=Inicio!$C$6,ROUNDUP(MONTH($A956)/3,0),"Otro año"))</f>
        <v/>
      </c>
      <c r="N956">
        <f>IF(OR($A956="",$F956=""),"",IF(YEAR($A956)=Inicio!$C$6,MONTH($A956),""))</f>
        <v/>
      </c>
    </row>
    <row r="957">
      <c r="A957" s="11" t="n"/>
      <c r="B957" s="12" t="n"/>
      <c r="C957" s="12" t="n"/>
      <c r="D957" s="12" t="n"/>
      <c r="E957" s="12" t="n"/>
      <c r="F957" s="13" t="n"/>
      <c r="G957" s="14" t="n"/>
      <c r="H957" s="15">
        <f>IF($F957="","",ROUND($F957*$G957,2))</f>
        <v/>
      </c>
      <c r="I957" s="14" t="n"/>
      <c r="J957" s="15">
        <f>IF($F957="","",ROUND($H957*IF($I957="",1,$I957),2))</f>
        <v/>
      </c>
      <c r="K957" s="14" t="n"/>
      <c r="L957" s="15">
        <f>IF($F957="","",ROUND(($F957+$H957-$J957)*IF($K957="",1,$K957),2))</f>
        <v/>
      </c>
      <c r="M957">
        <f>IF(OR($A957="",$F957=""),"",IF(YEAR($A957)=Inicio!$C$6,ROUNDUP(MONTH($A957)/3,0),"Otro año"))</f>
        <v/>
      </c>
      <c r="N957">
        <f>IF(OR($A957="",$F957=""),"",IF(YEAR($A957)=Inicio!$C$6,MONTH($A957),""))</f>
        <v/>
      </c>
    </row>
    <row r="958">
      <c r="A958" s="11" t="n"/>
      <c r="B958" s="12" t="n"/>
      <c r="C958" s="12" t="n"/>
      <c r="D958" s="12" t="n"/>
      <c r="E958" s="12" t="n"/>
      <c r="F958" s="13" t="n"/>
      <c r="G958" s="14" t="n"/>
      <c r="H958" s="15">
        <f>IF($F958="","",ROUND($F958*$G958,2))</f>
        <v/>
      </c>
      <c r="I958" s="14" t="n"/>
      <c r="J958" s="15">
        <f>IF($F958="","",ROUND($H958*IF($I958="",1,$I958),2))</f>
        <v/>
      </c>
      <c r="K958" s="14" t="n"/>
      <c r="L958" s="15">
        <f>IF($F958="","",ROUND(($F958+$H958-$J958)*IF($K958="",1,$K958),2))</f>
        <v/>
      </c>
      <c r="M958">
        <f>IF(OR($A958="",$F958=""),"",IF(YEAR($A958)=Inicio!$C$6,ROUNDUP(MONTH($A958)/3,0),"Otro año"))</f>
        <v/>
      </c>
      <c r="N958">
        <f>IF(OR($A958="",$F958=""),"",IF(YEAR($A958)=Inicio!$C$6,MONTH($A958),""))</f>
        <v/>
      </c>
    </row>
    <row r="959">
      <c r="A959" s="11" t="n"/>
      <c r="B959" s="12" t="n"/>
      <c r="C959" s="12" t="n"/>
      <c r="D959" s="12" t="n"/>
      <c r="E959" s="12" t="n"/>
      <c r="F959" s="13" t="n"/>
      <c r="G959" s="14" t="n"/>
      <c r="H959" s="15">
        <f>IF($F959="","",ROUND($F959*$G959,2))</f>
        <v/>
      </c>
      <c r="I959" s="14" t="n"/>
      <c r="J959" s="15">
        <f>IF($F959="","",ROUND($H959*IF($I959="",1,$I959),2))</f>
        <v/>
      </c>
      <c r="K959" s="14" t="n"/>
      <c r="L959" s="15">
        <f>IF($F959="","",ROUND(($F959+$H959-$J959)*IF($K959="",1,$K959),2))</f>
        <v/>
      </c>
      <c r="M959">
        <f>IF(OR($A959="",$F959=""),"",IF(YEAR($A959)=Inicio!$C$6,ROUNDUP(MONTH($A959)/3,0),"Otro año"))</f>
        <v/>
      </c>
      <c r="N959">
        <f>IF(OR($A959="",$F959=""),"",IF(YEAR($A959)=Inicio!$C$6,MONTH($A959),""))</f>
        <v/>
      </c>
    </row>
    <row r="960">
      <c r="A960" s="11" t="n"/>
      <c r="B960" s="12" t="n"/>
      <c r="C960" s="12" t="n"/>
      <c r="D960" s="12" t="n"/>
      <c r="E960" s="12" t="n"/>
      <c r="F960" s="13" t="n"/>
      <c r="G960" s="14" t="n"/>
      <c r="H960" s="15">
        <f>IF($F960="","",ROUND($F960*$G960,2))</f>
        <v/>
      </c>
      <c r="I960" s="14" t="n"/>
      <c r="J960" s="15">
        <f>IF($F960="","",ROUND($H960*IF($I960="",1,$I960),2))</f>
        <v/>
      </c>
      <c r="K960" s="14" t="n"/>
      <c r="L960" s="15">
        <f>IF($F960="","",ROUND(($F960+$H960-$J960)*IF($K960="",1,$K960),2))</f>
        <v/>
      </c>
      <c r="M960">
        <f>IF(OR($A960="",$F960=""),"",IF(YEAR($A960)=Inicio!$C$6,ROUNDUP(MONTH($A960)/3,0),"Otro año"))</f>
        <v/>
      </c>
      <c r="N960">
        <f>IF(OR($A960="",$F960=""),"",IF(YEAR($A960)=Inicio!$C$6,MONTH($A960),""))</f>
        <v/>
      </c>
    </row>
    <row r="961">
      <c r="A961" s="11" t="n"/>
      <c r="B961" s="12" t="n"/>
      <c r="C961" s="12" t="n"/>
      <c r="D961" s="12" t="n"/>
      <c r="E961" s="12" t="n"/>
      <c r="F961" s="13" t="n"/>
      <c r="G961" s="14" t="n"/>
      <c r="H961" s="15">
        <f>IF($F961="","",ROUND($F961*$G961,2))</f>
        <v/>
      </c>
      <c r="I961" s="14" t="n"/>
      <c r="J961" s="15">
        <f>IF($F961="","",ROUND($H961*IF($I961="",1,$I961),2))</f>
        <v/>
      </c>
      <c r="K961" s="14" t="n"/>
      <c r="L961" s="15">
        <f>IF($F961="","",ROUND(($F961+$H961-$J961)*IF($K961="",1,$K961),2))</f>
        <v/>
      </c>
      <c r="M961">
        <f>IF(OR($A961="",$F961=""),"",IF(YEAR($A961)=Inicio!$C$6,ROUNDUP(MONTH($A961)/3,0),"Otro año"))</f>
        <v/>
      </c>
      <c r="N961">
        <f>IF(OR($A961="",$F961=""),"",IF(YEAR($A961)=Inicio!$C$6,MONTH($A961),""))</f>
        <v/>
      </c>
    </row>
    <row r="962">
      <c r="A962" s="11" t="n"/>
      <c r="B962" s="12" t="n"/>
      <c r="C962" s="12" t="n"/>
      <c r="D962" s="12" t="n"/>
      <c r="E962" s="12" t="n"/>
      <c r="F962" s="13" t="n"/>
      <c r="G962" s="14" t="n"/>
      <c r="H962" s="15">
        <f>IF($F962="","",ROUND($F962*$G962,2))</f>
        <v/>
      </c>
      <c r="I962" s="14" t="n"/>
      <c r="J962" s="15">
        <f>IF($F962="","",ROUND($H962*IF($I962="",1,$I962),2))</f>
        <v/>
      </c>
      <c r="K962" s="14" t="n"/>
      <c r="L962" s="15">
        <f>IF($F962="","",ROUND(($F962+$H962-$J962)*IF($K962="",1,$K962),2))</f>
        <v/>
      </c>
      <c r="M962">
        <f>IF(OR($A962="",$F962=""),"",IF(YEAR($A962)=Inicio!$C$6,ROUNDUP(MONTH($A962)/3,0),"Otro año"))</f>
        <v/>
      </c>
      <c r="N962">
        <f>IF(OR($A962="",$F962=""),"",IF(YEAR($A962)=Inicio!$C$6,MONTH($A962),""))</f>
        <v/>
      </c>
    </row>
    <row r="963">
      <c r="A963" s="11" t="n"/>
      <c r="B963" s="12" t="n"/>
      <c r="C963" s="12" t="n"/>
      <c r="D963" s="12" t="n"/>
      <c r="E963" s="12" t="n"/>
      <c r="F963" s="13" t="n"/>
      <c r="G963" s="14" t="n"/>
      <c r="H963" s="15">
        <f>IF($F963="","",ROUND($F963*$G963,2))</f>
        <v/>
      </c>
      <c r="I963" s="14" t="n"/>
      <c r="J963" s="15">
        <f>IF($F963="","",ROUND($H963*IF($I963="",1,$I963),2))</f>
        <v/>
      </c>
      <c r="K963" s="14" t="n"/>
      <c r="L963" s="15">
        <f>IF($F963="","",ROUND(($F963+$H963-$J963)*IF($K963="",1,$K963),2))</f>
        <v/>
      </c>
      <c r="M963">
        <f>IF(OR($A963="",$F963=""),"",IF(YEAR($A963)=Inicio!$C$6,ROUNDUP(MONTH($A963)/3,0),"Otro año"))</f>
        <v/>
      </c>
      <c r="N963">
        <f>IF(OR($A963="",$F963=""),"",IF(YEAR($A963)=Inicio!$C$6,MONTH($A963),""))</f>
        <v/>
      </c>
    </row>
    <row r="964">
      <c r="A964" s="11" t="n"/>
      <c r="B964" s="12" t="n"/>
      <c r="C964" s="12" t="n"/>
      <c r="D964" s="12" t="n"/>
      <c r="E964" s="12" t="n"/>
      <c r="F964" s="13" t="n"/>
      <c r="G964" s="14" t="n"/>
      <c r="H964" s="15">
        <f>IF($F964="","",ROUND($F964*$G964,2))</f>
        <v/>
      </c>
      <c r="I964" s="14" t="n"/>
      <c r="J964" s="15">
        <f>IF($F964="","",ROUND($H964*IF($I964="",1,$I964),2))</f>
        <v/>
      </c>
      <c r="K964" s="14" t="n"/>
      <c r="L964" s="15">
        <f>IF($F964="","",ROUND(($F964+$H964-$J964)*IF($K964="",1,$K964),2))</f>
        <v/>
      </c>
      <c r="M964">
        <f>IF(OR($A964="",$F964=""),"",IF(YEAR($A964)=Inicio!$C$6,ROUNDUP(MONTH($A964)/3,0),"Otro año"))</f>
        <v/>
      </c>
      <c r="N964">
        <f>IF(OR($A964="",$F964=""),"",IF(YEAR($A964)=Inicio!$C$6,MONTH($A964),""))</f>
        <v/>
      </c>
    </row>
    <row r="965">
      <c r="A965" s="11" t="n"/>
      <c r="B965" s="12" t="n"/>
      <c r="C965" s="12" t="n"/>
      <c r="D965" s="12" t="n"/>
      <c r="E965" s="12" t="n"/>
      <c r="F965" s="13" t="n"/>
      <c r="G965" s="14" t="n"/>
      <c r="H965" s="15">
        <f>IF($F965="","",ROUND($F965*$G965,2))</f>
        <v/>
      </c>
      <c r="I965" s="14" t="n"/>
      <c r="J965" s="15">
        <f>IF($F965="","",ROUND($H965*IF($I965="",1,$I965),2))</f>
        <v/>
      </c>
      <c r="K965" s="14" t="n"/>
      <c r="L965" s="15">
        <f>IF($F965="","",ROUND(($F965+$H965-$J965)*IF($K965="",1,$K965),2))</f>
        <v/>
      </c>
      <c r="M965">
        <f>IF(OR($A965="",$F965=""),"",IF(YEAR($A965)=Inicio!$C$6,ROUNDUP(MONTH($A965)/3,0),"Otro año"))</f>
        <v/>
      </c>
      <c r="N965">
        <f>IF(OR($A965="",$F965=""),"",IF(YEAR($A965)=Inicio!$C$6,MONTH($A965),""))</f>
        <v/>
      </c>
    </row>
    <row r="966">
      <c r="A966" s="11" t="n"/>
      <c r="B966" s="12" t="n"/>
      <c r="C966" s="12" t="n"/>
      <c r="D966" s="12" t="n"/>
      <c r="E966" s="12" t="n"/>
      <c r="F966" s="13" t="n"/>
      <c r="G966" s="14" t="n"/>
      <c r="H966" s="15">
        <f>IF($F966="","",ROUND($F966*$G966,2))</f>
        <v/>
      </c>
      <c r="I966" s="14" t="n"/>
      <c r="J966" s="15">
        <f>IF($F966="","",ROUND($H966*IF($I966="",1,$I966),2))</f>
        <v/>
      </c>
      <c r="K966" s="14" t="n"/>
      <c r="L966" s="15">
        <f>IF($F966="","",ROUND(($F966+$H966-$J966)*IF($K966="",1,$K966),2))</f>
        <v/>
      </c>
      <c r="M966">
        <f>IF(OR($A966="",$F966=""),"",IF(YEAR($A966)=Inicio!$C$6,ROUNDUP(MONTH($A966)/3,0),"Otro año"))</f>
        <v/>
      </c>
      <c r="N966">
        <f>IF(OR($A966="",$F966=""),"",IF(YEAR($A966)=Inicio!$C$6,MONTH($A966),""))</f>
        <v/>
      </c>
    </row>
    <row r="967">
      <c r="A967" s="11" t="n"/>
      <c r="B967" s="12" t="n"/>
      <c r="C967" s="12" t="n"/>
      <c r="D967" s="12" t="n"/>
      <c r="E967" s="12" t="n"/>
      <c r="F967" s="13" t="n"/>
      <c r="G967" s="14" t="n"/>
      <c r="H967" s="15">
        <f>IF($F967="","",ROUND($F967*$G967,2))</f>
        <v/>
      </c>
      <c r="I967" s="14" t="n"/>
      <c r="J967" s="15">
        <f>IF($F967="","",ROUND($H967*IF($I967="",1,$I967),2))</f>
        <v/>
      </c>
      <c r="K967" s="14" t="n"/>
      <c r="L967" s="15">
        <f>IF($F967="","",ROUND(($F967+$H967-$J967)*IF($K967="",1,$K967),2))</f>
        <v/>
      </c>
      <c r="M967">
        <f>IF(OR($A967="",$F967=""),"",IF(YEAR($A967)=Inicio!$C$6,ROUNDUP(MONTH($A967)/3,0),"Otro año"))</f>
        <v/>
      </c>
      <c r="N967">
        <f>IF(OR($A967="",$F967=""),"",IF(YEAR($A967)=Inicio!$C$6,MONTH($A967),""))</f>
        <v/>
      </c>
    </row>
    <row r="968">
      <c r="A968" s="11" t="n"/>
      <c r="B968" s="12" t="n"/>
      <c r="C968" s="12" t="n"/>
      <c r="D968" s="12" t="n"/>
      <c r="E968" s="12" t="n"/>
      <c r="F968" s="13" t="n"/>
      <c r="G968" s="14" t="n"/>
      <c r="H968" s="15">
        <f>IF($F968="","",ROUND($F968*$G968,2))</f>
        <v/>
      </c>
      <c r="I968" s="14" t="n"/>
      <c r="J968" s="15">
        <f>IF($F968="","",ROUND($H968*IF($I968="",1,$I968),2))</f>
        <v/>
      </c>
      <c r="K968" s="14" t="n"/>
      <c r="L968" s="15">
        <f>IF($F968="","",ROUND(($F968+$H968-$J968)*IF($K968="",1,$K968),2))</f>
        <v/>
      </c>
      <c r="M968">
        <f>IF(OR($A968="",$F968=""),"",IF(YEAR($A968)=Inicio!$C$6,ROUNDUP(MONTH($A968)/3,0),"Otro año"))</f>
        <v/>
      </c>
      <c r="N968">
        <f>IF(OR($A968="",$F968=""),"",IF(YEAR($A968)=Inicio!$C$6,MONTH($A968),""))</f>
        <v/>
      </c>
    </row>
    <row r="969">
      <c r="A969" s="11" t="n"/>
      <c r="B969" s="12" t="n"/>
      <c r="C969" s="12" t="n"/>
      <c r="D969" s="12" t="n"/>
      <c r="E969" s="12" t="n"/>
      <c r="F969" s="13" t="n"/>
      <c r="G969" s="14" t="n"/>
      <c r="H969" s="15">
        <f>IF($F969="","",ROUND($F969*$G969,2))</f>
        <v/>
      </c>
      <c r="I969" s="14" t="n"/>
      <c r="J969" s="15">
        <f>IF($F969="","",ROUND($H969*IF($I969="",1,$I969),2))</f>
        <v/>
      </c>
      <c r="K969" s="14" t="n"/>
      <c r="L969" s="15">
        <f>IF($F969="","",ROUND(($F969+$H969-$J969)*IF($K969="",1,$K969),2))</f>
        <v/>
      </c>
      <c r="M969">
        <f>IF(OR($A969="",$F969=""),"",IF(YEAR($A969)=Inicio!$C$6,ROUNDUP(MONTH($A969)/3,0),"Otro año"))</f>
        <v/>
      </c>
      <c r="N969">
        <f>IF(OR($A969="",$F969=""),"",IF(YEAR($A969)=Inicio!$C$6,MONTH($A969),""))</f>
        <v/>
      </c>
    </row>
    <row r="970">
      <c r="A970" s="11" t="n"/>
      <c r="B970" s="12" t="n"/>
      <c r="C970" s="12" t="n"/>
      <c r="D970" s="12" t="n"/>
      <c r="E970" s="12" t="n"/>
      <c r="F970" s="13" t="n"/>
      <c r="G970" s="14" t="n"/>
      <c r="H970" s="15">
        <f>IF($F970="","",ROUND($F970*$G970,2))</f>
        <v/>
      </c>
      <c r="I970" s="14" t="n"/>
      <c r="J970" s="15">
        <f>IF($F970="","",ROUND($H970*IF($I970="",1,$I970),2))</f>
        <v/>
      </c>
      <c r="K970" s="14" t="n"/>
      <c r="L970" s="15">
        <f>IF($F970="","",ROUND(($F970+$H970-$J970)*IF($K970="",1,$K970),2))</f>
        <v/>
      </c>
      <c r="M970">
        <f>IF(OR($A970="",$F970=""),"",IF(YEAR($A970)=Inicio!$C$6,ROUNDUP(MONTH($A970)/3,0),"Otro año"))</f>
        <v/>
      </c>
      <c r="N970">
        <f>IF(OR($A970="",$F970=""),"",IF(YEAR($A970)=Inicio!$C$6,MONTH($A970),""))</f>
        <v/>
      </c>
    </row>
    <row r="971">
      <c r="A971" s="11" t="n"/>
      <c r="B971" s="12" t="n"/>
      <c r="C971" s="12" t="n"/>
      <c r="D971" s="12" t="n"/>
      <c r="E971" s="12" t="n"/>
      <c r="F971" s="13" t="n"/>
      <c r="G971" s="14" t="n"/>
      <c r="H971" s="15">
        <f>IF($F971="","",ROUND($F971*$G971,2))</f>
        <v/>
      </c>
      <c r="I971" s="14" t="n"/>
      <c r="J971" s="15">
        <f>IF($F971="","",ROUND($H971*IF($I971="",1,$I971),2))</f>
        <v/>
      </c>
      <c r="K971" s="14" t="n"/>
      <c r="L971" s="15">
        <f>IF($F971="","",ROUND(($F971+$H971-$J971)*IF($K971="",1,$K971),2))</f>
        <v/>
      </c>
      <c r="M971">
        <f>IF(OR($A971="",$F971=""),"",IF(YEAR($A971)=Inicio!$C$6,ROUNDUP(MONTH($A971)/3,0),"Otro año"))</f>
        <v/>
      </c>
      <c r="N971">
        <f>IF(OR($A971="",$F971=""),"",IF(YEAR($A971)=Inicio!$C$6,MONTH($A971),""))</f>
        <v/>
      </c>
    </row>
    <row r="972">
      <c r="A972" s="11" t="n"/>
      <c r="B972" s="12" t="n"/>
      <c r="C972" s="12" t="n"/>
      <c r="D972" s="12" t="n"/>
      <c r="E972" s="12" t="n"/>
      <c r="F972" s="13" t="n"/>
      <c r="G972" s="14" t="n"/>
      <c r="H972" s="15">
        <f>IF($F972="","",ROUND($F972*$G972,2))</f>
        <v/>
      </c>
      <c r="I972" s="14" t="n"/>
      <c r="J972" s="15">
        <f>IF($F972="","",ROUND($H972*IF($I972="",1,$I972),2))</f>
        <v/>
      </c>
      <c r="K972" s="14" t="n"/>
      <c r="L972" s="15">
        <f>IF($F972="","",ROUND(($F972+$H972-$J972)*IF($K972="",1,$K972),2))</f>
        <v/>
      </c>
      <c r="M972">
        <f>IF(OR($A972="",$F972=""),"",IF(YEAR($A972)=Inicio!$C$6,ROUNDUP(MONTH($A972)/3,0),"Otro año"))</f>
        <v/>
      </c>
      <c r="N972">
        <f>IF(OR($A972="",$F972=""),"",IF(YEAR($A972)=Inicio!$C$6,MONTH($A972),""))</f>
        <v/>
      </c>
    </row>
    <row r="973">
      <c r="A973" s="11" t="n"/>
      <c r="B973" s="12" t="n"/>
      <c r="C973" s="12" t="n"/>
      <c r="D973" s="12" t="n"/>
      <c r="E973" s="12" t="n"/>
      <c r="F973" s="13" t="n"/>
      <c r="G973" s="14" t="n"/>
      <c r="H973" s="15">
        <f>IF($F973="","",ROUND($F973*$G973,2))</f>
        <v/>
      </c>
      <c r="I973" s="14" t="n"/>
      <c r="J973" s="15">
        <f>IF($F973="","",ROUND($H973*IF($I973="",1,$I973),2))</f>
        <v/>
      </c>
      <c r="K973" s="14" t="n"/>
      <c r="L973" s="15">
        <f>IF($F973="","",ROUND(($F973+$H973-$J973)*IF($K973="",1,$K973),2))</f>
        <v/>
      </c>
      <c r="M973">
        <f>IF(OR($A973="",$F973=""),"",IF(YEAR($A973)=Inicio!$C$6,ROUNDUP(MONTH($A973)/3,0),"Otro año"))</f>
        <v/>
      </c>
      <c r="N973">
        <f>IF(OR($A973="",$F973=""),"",IF(YEAR($A973)=Inicio!$C$6,MONTH($A973),""))</f>
        <v/>
      </c>
    </row>
    <row r="974">
      <c r="A974" s="11" t="n"/>
      <c r="B974" s="12" t="n"/>
      <c r="C974" s="12" t="n"/>
      <c r="D974" s="12" t="n"/>
      <c r="E974" s="12" t="n"/>
      <c r="F974" s="13" t="n"/>
      <c r="G974" s="14" t="n"/>
      <c r="H974" s="15">
        <f>IF($F974="","",ROUND($F974*$G974,2))</f>
        <v/>
      </c>
      <c r="I974" s="14" t="n"/>
      <c r="J974" s="15">
        <f>IF($F974="","",ROUND($H974*IF($I974="",1,$I974),2))</f>
        <v/>
      </c>
      <c r="K974" s="14" t="n"/>
      <c r="L974" s="15">
        <f>IF($F974="","",ROUND(($F974+$H974-$J974)*IF($K974="",1,$K974),2))</f>
        <v/>
      </c>
      <c r="M974">
        <f>IF(OR($A974="",$F974=""),"",IF(YEAR($A974)=Inicio!$C$6,ROUNDUP(MONTH($A974)/3,0),"Otro año"))</f>
        <v/>
      </c>
      <c r="N974">
        <f>IF(OR($A974="",$F974=""),"",IF(YEAR($A974)=Inicio!$C$6,MONTH($A974),""))</f>
        <v/>
      </c>
    </row>
    <row r="975">
      <c r="A975" s="11" t="n"/>
      <c r="B975" s="12" t="n"/>
      <c r="C975" s="12" t="n"/>
      <c r="D975" s="12" t="n"/>
      <c r="E975" s="12" t="n"/>
      <c r="F975" s="13" t="n"/>
      <c r="G975" s="14" t="n"/>
      <c r="H975" s="15">
        <f>IF($F975="","",ROUND($F975*$G975,2))</f>
        <v/>
      </c>
      <c r="I975" s="14" t="n"/>
      <c r="J975" s="15">
        <f>IF($F975="","",ROUND($H975*IF($I975="",1,$I975),2))</f>
        <v/>
      </c>
      <c r="K975" s="14" t="n"/>
      <c r="L975" s="15">
        <f>IF($F975="","",ROUND(($F975+$H975-$J975)*IF($K975="",1,$K975),2))</f>
        <v/>
      </c>
      <c r="M975">
        <f>IF(OR($A975="",$F975=""),"",IF(YEAR($A975)=Inicio!$C$6,ROUNDUP(MONTH($A975)/3,0),"Otro año"))</f>
        <v/>
      </c>
      <c r="N975">
        <f>IF(OR($A975="",$F975=""),"",IF(YEAR($A975)=Inicio!$C$6,MONTH($A975),""))</f>
        <v/>
      </c>
    </row>
    <row r="976">
      <c r="A976" s="11" t="n"/>
      <c r="B976" s="12" t="n"/>
      <c r="C976" s="12" t="n"/>
      <c r="D976" s="12" t="n"/>
      <c r="E976" s="12" t="n"/>
      <c r="F976" s="13" t="n"/>
      <c r="G976" s="14" t="n"/>
      <c r="H976" s="15">
        <f>IF($F976="","",ROUND($F976*$G976,2))</f>
        <v/>
      </c>
      <c r="I976" s="14" t="n"/>
      <c r="J976" s="15">
        <f>IF($F976="","",ROUND($H976*IF($I976="",1,$I976),2))</f>
        <v/>
      </c>
      <c r="K976" s="14" t="n"/>
      <c r="L976" s="15">
        <f>IF($F976="","",ROUND(($F976+$H976-$J976)*IF($K976="",1,$K976),2))</f>
        <v/>
      </c>
      <c r="M976">
        <f>IF(OR($A976="",$F976=""),"",IF(YEAR($A976)=Inicio!$C$6,ROUNDUP(MONTH($A976)/3,0),"Otro año"))</f>
        <v/>
      </c>
      <c r="N976">
        <f>IF(OR($A976="",$F976=""),"",IF(YEAR($A976)=Inicio!$C$6,MONTH($A976),""))</f>
        <v/>
      </c>
    </row>
    <row r="977">
      <c r="A977" s="11" t="n"/>
      <c r="B977" s="12" t="n"/>
      <c r="C977" s="12" t="n"/>
      <c r="D977" s="12" t="n"/>
      <c r="E977" s="12" t="n"/>
      <c r="F977" s="13" t="n"/>
      <c r="G977" s="14" t="n"/>
      <c r="H977" s="15">
        <f>IF($F977="","",ROUND($F977*$G977,2))</f>
        <v/>
      </c>
      <c r="I977" s="14" t="n"/>
      <c r="J977" s="15">
        <f>IF($F977="","",ROUND($H977*IF($I977="",1,$I977),2))</f>
        <v/>
      </c>
      <c r="K977" s="14" t="n"/>
      <c r="L977" s="15">
        <f>IF($F977="","",ROUND(($F977+$H977-$J977)*IF($K977="",1,$K977),2))</f>
        <v/>
      </c>
      <c r="M977">
        <f>IF(OR($A977="",$F977=""),"",IF(YEAR($A977)=Inicio!$C$6,ROUNDUP(MONTH($A977)/3,0),"Otro año"))</f>
        <v/>
      </c>
      <c r="N977">
        <f>IF(OR($A977="",$F977=""),"",IF(YEAR($A977)=Inicio!$C$6,MONTH($A977),""))</f>
        <v/>
      </c>
    </row>
    <row r="978">
      <c r="A978" s="11" t="n"/>
      <c r="B978" s="12" t="n"/>
      <c r="C978" s="12" t="n"/>
      <c r="D978" s="12" t="n"/>
      <c r="E978" s="12" t="n"/>
      <c r="F978" s="13" t="n"/>
      <c r="G978" s="14" t="n"/>
      <c r="H978" s="15">
        <f>IF($F978="","",ROUND($F978*$G978,2))</f>
        <v/>
      </c>
      <c r="I978" s="14" t="n"/>
      <c r="J978" s="15">
        <f>IF($F978="","",ROUND($H978*IF($I978="",1,$I978),2))</f>
        <v/>
      </c>
      <c r="K978" s="14" t="n"/>
      <c r="L978" s="15">
        <f>IF($F978="","",ROUND(($F978+$H978-$J978)*IF($K978="",1,$K978),2))</f>
        <v/>
      </c>
      <c r="M978">
        <f>IF(OR($A978="",$F978=""),"",IF(YEAR($A978)=Inicio!$C$6,ROUNDUP(MONTH($A978)/3,0),"Otro año"))</f>
        <v/>
      </c>
      <c r="N978">
        <f>IF(OR($A978="",$F978=""),"",IF(YEAR($A978)=Inicio!$C$6,MONTH($A978),""))</f>
        <v/>
      </c>
    </row>
    <row r="979">
      <c r="A979" s="11" t="n"/>
      <c r="B979" s="12" t="n"/>
      <c r="C979" s="12" t="n"/>
      <c r="D979" s="12" t="n"/>
      <c r="E979" s="12" t="n"/>
      <c r="F979" s="13" t="n"/>
      <c r="G979" s="14" t="n"/>
      <c r="H979" s="15">
        <f>IF($F979="","",ROUND($F979*$G979,2))</f>
        <v/>
      </c>
      <c r="I979" s="14" t="n"/>
      <c r="J979" s="15">
        <f>IF($F979="","",ROUND($H979*IF($I979="",1,$I979),2))</f>
        <v/>
      </c>
      <c r="K979" s="14" t="n"/>
      <c r="L979" s="15">
        <f>IF($F979="","",ROUND(($F979+$H979-$J979)*IF($K979="",1,$K979),2))</f>
        <v/>
      </c>
      <c r="M979">
        <f>IF(OR($A979="",$F979=""),"",IF(YEAR($A979)=Inicio!$C$6,ROUNDUP(MONTH($A979)/3,0),"Otro año"))</f>
        <v/>
      </c>
      <c r="N979">
        <f>IF(OR($A979="",$F979=""),"",IF(YEAR($A979)=Inicio!$C$6,MONTH($A979),""))</f>
        <v/>
      </c>
    </row>
    <row r="980">
      <c r="A980" s="11" t="n"/>
      <c r="B980" s="12" t="n"/>
      <c r="C980" s="12" t="n"/>
      <c r="D980" s="12" t="n"/>
      <c r="E980" s="12" t="n"/>
      <c r="F980" s="13" t="n"/>
      <c r="G980" s="14" t="n"/>
      <c r="H980" s="15">
        <f>IF($F980="","",ROUND($F980*$G980,2))</f>
        <v/>
      </c>
      <c r="I980" s="14" t="n"/>
      <c r="J980" s="15">
        <f>IF($F980="","",ROUND($H980*IF($I980="",1,$I980),2))</f>
        <v/>
      </c>
      <c r="K980" s="14" t="n"/>
      <c r="L980" s="15">
        <f>IF($F980="","",ROUND(($F980+$H980-$J980)*IF($K980="",1,$K980),2))</f>
        <v/>
      </c>
      <c r="M980">
        <f>IF(OR($A980="",$F980=""),"",IF(YEAR($A980)=Inicio!$C$6,ROUNDUP(MONTH($A980)/3,0),"Otro año"))</f>
        <v/>
      </c>
      <c r="N980">
        <f>IF(OR($A980="",$F980=""),"",IF(YEAR($A980)=Inicio!$C$6,MONTH($A980),""))</f>
        <v/>
      </c>
    </row>
    <row r="981">
      <c r="A981" s="11" t="n"/>
      <c r="B981" s="12" t="n"/>
      <c r="C981" s="12" t="n"/>
      <c r="D981" s="12" t="n"/>
      <c r="E981" s="12" t="n"/>
      <c r="F981" s="13" t="n"/>
      <c r="G981" s="14" t="n"/>
      <c r="H981" s="15">
        <f>IF($F981="","",ROUND($F981*$G981,2))</f>
        <v/>
      </c>
      <c r="I981" s="14" t="n"/>
      <c r="J981" s="15">
        <f>IF($F981="","",ROUND($H981*IF($I981="",1,$I981),2))</f>
        <v/>
      </c>
      <c r="K981" s="14" t="n"/>
      <c r="L981" s="15">
        <f>IF($F981="","",ROUND(($F981+$H981-$J981)*IF($K981="",1,$K981),2))</f>
        <v/>
      </c>
      <c r="M981">
        <f>IF(OR($A981="",$F981=""),"",IF(YEAR($A981)=Inicio!$C$6,ROUNDUP(MONTH($A981)/3,0),"Otro año"))</f>
        <v/>
      </c>
      <c r="N981">
        <f>IF(OR($A981="",$F981=""),"",IF(YEAR($A981)=Inicio!$C$6,MONTH($A981),""))</f>
        <v/>
      </c>
    </row>
    <row r="982">
      <c r="A982" s="11" t="n"/>
      <c r="B982" s="12" t="n"/>
      <c r="C982" s="12" t="n"/>
      <c r="D982" s="12" t="n"/>
      <c r="E982" s="12" t="n"/>
      <c r="F982" s="13" t="n"/>
      <c r="G982" s="14" t="n"/>
      <c r="H982" s="15">
        <f>IF($F982="","",ROUND($F982*$G982,2))</f>
        <v/>
      </c>
      <c r="I982" s="14" t="n"/>
      <c r="J982" s="15">
        <f>IF($F982="","",ROUND($H982*IF($I982="",1,$I982),2))</f>
        <v/>
      </c>
      <c r="K982" s="14" t="n"/>
      <c r="L982" s="15">
        <f>IF($F982="","",ROUND(($F982+$H982-$J982)*IF($K982="",1,$K982),2))</f>
        <v/>
      </c>
      <c r="M982">
        <f>IF(OR($A982="",$F982=""),"",IF(YEAR($A982)=Inicio!$C$6,ROUNDUP(MONTH($A982)/3,0),"Otro año"))</f>
        <v/>
      </c>
      <c r="N982">
        <f>IF(OR($A982="",$F982=""),"",IF(YEAR($A982)=Inicio!$C$6,MONTH($A982),""))</f>
        <v/>
      </c>
    </row>
    <row r="983">
      <c r="A983" s="11" t="n"/>
      <c r="B983" s="12" t="n"/>
      <c r="C983" s="12" t="n"/>
      <c r="D983" s="12" t="n"/>
      <c r="E983" s="12" t="n"/>
      <c r="F983" s="13" t="n"/>
      <c r="G983" s="14" t="n"/>
      <c r="H983" s="15">
        <f>IF($F983="","",ROUND($F983*$G983,2))</f>
        <v/>
      </c>
      <c r="I983" s="14" t="n"/>
      <c r="J983" s="15">
        <f>IF($F983="","",ROUND($H983*IF($I983="",1,$I983),2))</f>
        <v/>
      </c>
      <c r="K983" s="14" t="n"/>
      <c r="L983" s="15">
        <f>IF($F983="","",ROUND(($F983+$H983-$J983)*IF($K983="",1,$K983),2))</f>
        <v/>
      </c>
      <c r="M983">
        <f>IF(OR($A983="",$F983=""),"",IF(YEAR($A983)=Inicio!$C$6,ROUNDUP(MONTH($A983)/3,0),"Otro año"))</f>
        <v/>
      </c>
      <c r="N983">
        <f>IF(OR($A983="",$F983=""),"",IF(YEAR($A983)=Inicio!$C$6,MONTH($A983),""))</f>
        <v/>
      </c>
    </row>
    <row r="984">
      <c r="A984" s="11" t="n"/>
      <c r="B984" s="12" t="n"/>
      <c r="C984" s="12" t="n"/>
      <c r="D984" s="12" t="n"/>
      <c r="E984" s="12" t="n"/>
      <c r="F984" s="13" t="n"/>
      <c r="G984" s="14" t="n"/>
      <c r="H984" s="15">
        <f>IF($F984="","",ROUND($F984*$G984,2))</f>
        <v/>
      </c>
      <c r="I984" s="14" t="n"/>
      <c r="J984" s="15">
        <f>IF($F984="","",ROUND($H984*IF($I984="",1,$I984),2))</f>
        <v/>
      </c>
      <c r="K984" s="14" t="n"/>
      <c r="L984" s="15">
        <f>IF($F984="","",ROUND(($F984+$H984-$J984)*IF($K984="",1,$K984),2))</f>
        <v/>
      </c>
      <c r="M984">
        <f>IF(OR($A984="",$F984=""),"",IF(YEAR($A984)=Inicio!$C$6,ROUNDUP(MONTH($A984)/3,0),"Otro año"))</f>
        <v/>
      </c>
      <c r="N984">
        <f>IF(OR($A984="",$F984=""),"",IF(YEAR($A984)=Inicio!$C$6,MONTH($A984),""))</f>
        <v/>
      </c>
    </row>
    <row r="985">
      <c r="A985" s="11" t="n"/>
      <c r="B985" s="12" t="n"/>
      <c r="C985" s="12" t="n"/>
      <c r="D985" s="12" t="n"/>
      <c r="E985" s="12" t="n"/>
      <c r="F985" s="13" t="n"/>
      <c r="G985" s="14" t="n"/>
      <c r="H985" s="15">
        <f>IF($F985="","",ROUND($F985*$G985,2))</f>
        <v/>
      </c>
      <c r="I985" s="14" t="n"/>
      <c r="J985" s="15">
        <f>IF($F985="","",ROUND($H985*IF($I985="",1,$I985),2))</f>
        <v/>
      </c>
      <c r="K985" s="14" t="n"/>
      <c r="L985" s="15">
        <f>IF($F985="","",ROUND(($F985+$H985-$J985)*IF($K985="",1,$K985),2))</f>
        <v/>
      </c>
      <c r="M985">
        <f>IF(OR($A985="",$F985=""),"",IF(YEAR($A985)=Inicio!$C$6,ROUNDUP(MONTH($A985)/3,0),"Otro año"))</f>
        <v/>
      </c>
      <c r="N985">
        <f>IF(OR($A985="",$F985=""),"",IF(YEAR($A985)=Inicio!$C$6,MONTH($A985),""))</f>
        <v/>
      </c>
    </row>
    <row r="986">
      <c r="A986" s="11" t="n"/>
      <c r="B986" s="12" t="n"/>
      <c r="C986" s="12" t="n"/>
      <c r="D986" s="12" t="n"/>
      <c r="E986" s="12" t="n"/>
      <c r="F986" s="13" t="n"/>
      <c r="G986" s="14" t="n"/>
      <c r="H986" s="15">
        <f>IF($F986="","",ROUND($F986*$G986,2))</f>
        <v/>
      </c>
      <c r="I986" s="14" t="n"/>
      <c r="J986" s="15">
        <f>IF($F986="","",ROUND($H986*IF($I986="",1,$I986),2))</f>
        <v/>
      </c>
      <c r="K986" s="14" t="n"/>
      <c r="L986" s="15">
        <f>IF($F986="","",ROUND(($F986+$H986-$J986)*IF($K986="",1,$K986),2))</f>
        <v/>
      </c>
      <c r="M986">
        <f>IF(OR($A986="",$F986=""),"",IF(YEAR($A986)=Inicio!$C$6,ROUNDUP(MONTH($A986)/3,0),"Otro año"))</f>
        <v/>
      </c>
      <c r="N986">
        <f>IF(OR($A986="",$F986=""),"",IF(YEAR($A986)=Inicio!$C$6,MONTH($A986),""))</f>
        <v/>
      </c>
    </row>
    <row r="987">
      <c r="A987" s="11" t="n"/>
      <c r="B987" s="12" t="n"/>
      <c r="C987" s="12" t="n"/>
      <c r="D987" s="12" t="n"/>
      <c r="E987" s="12" t="n"/>
      <c r="F987" s="13" t="n"/>
      <c r="G987" s="14" t="n"/>
      <c r="H987" s="15">
        <f>IF($F987="","",ROUND($F987*$G987,2))</f>
        <v/>
      </c>
      <c r="I987" s="14" t="n"/>
      <c r="J987" s="15">
        <f>IF($F987="","",ROUND($H987*IF($I987="",1,$I987),2))</f>
        <v/>
      </c>
      <c r="K987" s="14" t="n"/>
      <c r="L987" s="15">
        <f>IF($F987="","",ROUND(($F987+$H987-$J987)*IF($K987="",1,$K987),2))</f>
        <v/>
      </c>
      <c r="M987">
        <f>IF(OR($A987="",$F987=""),"",IF(YEAR($A987)=Inicio!$C$6,ROUNDUP(MONTH($A987)/3,0),"Otro año"))</f>
        <v/>
      </c>
      <c r="N987">
        <f>IF(OR($A987="",$F987=""),"",IF(YEAR($A987)=Inicio!$C$6,MONTH($A987),""))</f>
        <v/>
      </c>
    </row>
    <row r="988">
      <c r="A988" s="11" t="n"/>
      <c r="B988" s="12" t="n"/>
      <c r="C988" s="12" t="n"/>
      <c r="D988" s="12" t="n"/>
      <c r="E988" s="12" t="n"/>
      <c r="F988" s="13" t="n"/>
      <c r="G988" s="14" t="n"/>
      <c r="H988" s="15">
        <f>IF($F988="","",ROUND($F988*$G988,2))</f>
        <v/>
      </c>
      <c r="I988" s="14" t="n"/>
      <c r="J988" s="15">
        <f>IF($F988="","",ROUND($H988*IF($I988="",1,$I988),2))</f>
        <v/>
      </c>
      <c r="K988" s="14" t="n"/>
      <c r="L988" s="15">
        <f>IF($F988="","",ROUND(($F988+$H988-$J988)*IF($K988="",1,$K988),2))</f>
        <v/>
      </c>
      <c r="M988">
        <f>IF(OR($A988="",$F988=""),"",IF(YEAR($A988)=Inicio!$C$6,ROUNDUP(MONTH($A988)/3,0),"Otro año"))</f>
        <v/>
      </c>
      <c r="N988">
        <f>IF(OR($A988="",$F988=""),"",IF(YEAR($A988)=Inicio!$C$6,MONTH($A988),""))</f>
        <v/>
      </c>
    </row>
    <row r="989">
      <c r="A989" s="11" t="n"/>
      <c r="B989" s="12" t="n"/>
      <c r="C989" s="12" t="n"/>
      <c r="D989" s="12" t="n"/>
      <c r="E989" s="12" t="n"/>
      <c r="F989" s="13" t="n"/>
      <c r="G989" s="14" t="n"/>
      <c r="H989" s="15">
        <f>IF($F989="","",ROUND($F989*$G989,2))</f>
        <v/>
      </c>
      <c r="I989" s="14" t="n"/>
      <c r="J989" s="15">
        <f>IF($F989="","",ROUND($H989*IF($I989="",1,$I989),2))</f>
        <v/>
      </c>
      <c r="K989" s="14" t="n"/>
      <c r="L989" s="15">
        <f>IF($F989="","",ROUND(($F989+$H989-$J989)*IF($K989="",1,$K989),2))</f>
        <v/>
      </c>
      <c r="M989">
        <f>IF(OR($A989="",$F989=""),"",IF(YEAR($A989)=Inicio!$C$6,ROUNDUP(MONTH($A989)/3,0),"Otro año"))</f>
        <v/>
      </c>
      <c r="N989">
        <f>IF(OR($A989="",$F989=""),"",IF(YEAR($A989)=Inicio!$C$6,MONTH($A989),""))</f>
        <v/>
      </c>
    </row>
    <row r="990">
      <c r="A990" s="11" t="n"/>
      <c r="B990" s="12" t="n"/>
      <c r="C990" s="12" t="n"/>
      <c r="D990" s="12" t="n"/>
      <c r="E990" s="12" t="n"/>
      <c r="F990" s="13" t="n"/>
      <c r="G990" s="14" t="n"/>
      <c r="H990" s="15">
        <f>IF($F990="","",ROUND($F990*$G990,2))</f>
        <v/>
      </c>
      <c r="I990" s="14" t="n"/>
      <c r="J990" s="15">
        <f>IF($F990="","",ROUND($H990*IF($I990="",1,$I990),2))</f>
        <v/>
      </c>
      <c r="K990" s="14" t="n"/>
      <c r="L990" s="15">
        <f>IF($F990="","",ROUND(($F990+$H990-$J990)*IF($K990="",1,$K990),2))</f>
        <v/>
      </c>
      <c r="M990">
        <f>IF(OR($A990="",$F990=""),"",IF(YEAR($A990)=Inicio!$C$6,ROUNDUP(MONTH($A990)/3,0),"Otro año"))</f>
        <v/>
      </c>
      <c r="N990">
        <f>IF(OR($A990="",$F990=""),"",IF(YEAR($A990)=Inicio!$C$6,MONTH($A990),""))</f>
        <v/>
      </c>
    </row>
    <row r="991">
      <c r="A991" s="11" t="n"/>
      <c r="B991" s="12" t="n"/>
      <c r="C991" s="12" t="n"/>
      <c r="D991" s="12" t="n"/>
      <c r="E991" s="12" t="n"/>
      <c r="F991" s="13" t="n"/>
      <c r="G991" s="14" t="n"/>
      <c r="H991" s="15">
        <f>IF($F991="","",ROUND($F991*$G991,2))</f>
        <v/>
      </c>
      <c r="I991" s="14" t="n"/>
      <c r="J991" s="15">
        <f>IF($F991="","",ROUND($H991*IF($I991="",1,$I991),2))</f>
        <v/>
      </c>
      <c r="K991" s="14" t="n"/>
      <c r="L991" s="15">
        <f>IF($F991="","",ROUND(($F991+$H991-$J991)*IF($K991="",1,$K991),2))</f>
        <v/>
      </c>
      <c r="M991">
        <f>IF(OR($A991="",$F991=""),"",IF(YEAR($A991)=Inicio!$C$6,ROUNDUP(MONTH($A991)/3,0),"Otro año"))</f>
        <v/>
      </c>
      <c r="N991">
        <f>IF(OR($A991="",$F991=""),"",IF(YEAR($A991)=Inicio!$C$6,MONTH($A991),""))</f>
        <v/>
      </c>
    </row>
    <row r="992">
      <c r="A992" s="11" t="n"/>
      <c r="B992" s="12" t="n"/>
      <c r="C992" s="12" t="n"/>
      <c r="D992" s="12" t="n"/>
      <c r="E992" s="12" t="n"/>
      <c r="F992" s="13" t="n"/>
      <c r="G992" s="14" t="n"/>
      <c r="H992" s="15">
        <f>IF($F992="","",ROUND($F992*$G992,2))</f>
        <v/>
      </c>
      <c r="I992" s="14" t="n"/>
      <c r="J992" s="15">
        <f>IF($F992="","",ROUND($H992*IF($I992="",1,$I992),2))</f>
        <v/>
      </c>
      <c r="K992" s="14" t="n"/>
      <c r="L992" s="15">
        <f>IF($F992="","",ROUND(($F992+$H992-$J992)*IF($K992="",1,$K992),2))</f>
        <v/>
      </c>
      <c r="M992">
        <f>IF(OR($A992="",$F992=""),"",IF(YEAR($A992)=Inicio!$C$6,ROUNDUP(MONTH($A992)/3,0),"Otro año"))</f>
        <v/>
      </c>
      <c r="N992">
        <f>IF(OR($A992="",$F992=""),"",IF(YEAR($A992)=Inicio!$C$6,MONTH($A992),""))</f>
        <v/>
      </c>
    </row>
    <row r="993">
      <c r="A993" s="11" t="n"/>
      <c r="B993" s="12" t="n"/>
      <c r="C993" s="12" t="n"/>
      <c r="D993" s="12" t="n"/>
      <c r="E993" s="12" t="n"/>
      <c r="F993" s="13" t="n"/>
      <c r="G993" s="14" t="n"/>
      <c r="H993" s="15">
        <f>IF($F993="","",ROUND($F993*$G993,2))</f>
        <v/>
      </c>
      <c r="I993" s="14" t="n"/>
      <c r="J993" s="15">
        <f>IF($F993="","",ROUND($H993*IF($I993="",1,$I993),2))</f>
        <v/>
      </c>
      <c r="K993" s="14" t="n"/>
      <c r="L993" s="15">
        <f>IF($F993="","",ROUND(($F993+$H993-$J993)*IF($K993="",1,$K993),2))</f>
        <v/>
      </c>
      <c r="M993">
        <f>IF(OR($A993="",$F993=""),"",IF(YEAR($A993)=Inicio!$C$6,ROUNDUP(MONTH($A993)/3,0),"Otro año"))</f>
        <v/>
      </c>
      <c r="N993">
        <f>IF(OR($A993="",$F993=""),"",IF(YEAR($A993)=Inicio!$C$6,MONTH($A993),""))</f>
        <v/>
      </c>
    </row>
    <row r="994">
      <c r="A994" s="11" t="n"/>
      <c r="B994" s="12" t="n"/>
      <c r="C994" s="12" t="n"/>
      <c r="D994" s="12" t="n"/>
      <c r="E994" s="12" t="n"/>
      <c r="F994" s="13" t="n"/>
      <c r="G994" s="14" t="n"/>
      <c r="H994" s="15">
        <f>IF($F994="","",ROUND($F994*$G994,2))</f>
        <v/>
      </c>
      <c r="I994" s="14" t="n"/>
      <c r="J994" s="15">
        <f>IF($F994="","",ROUND($H994*IF($I994="",1,$I994),2))</f>
        <v/>
      </c>
      <c r="K994" s="14" t="n"/>
      <c r="L994" s="15">
        <f>IF($F994="","",ROUND(($F994+$H994-$J994)*IF($K994="",1,$K994),2))</f>
        <v/>
      </c>
      <c r="M994">
        <f>IF(OR($A994="",$F994=""),"",IF(YEAR($A994)=Inicio!$C$6,ROUNDUP(MONTH($A994)/3,0),"Otro año"))</f>
        <v/>
      </c>
      <c r="N994">
        <f>IF(OR($A994="",$F994=""),"",IF(YEAR($A994)=Inicio!$C$6,MONTH($A994),""))</f>
        <v/>
      </c>
    </row>
    <row r="995">
      <c r="A995" s="11" t="n"/>
      <c r="B995" s="12" t="n"/>
      <c r="C995" s="12" t="n"/>
      <c r="D995" s="12" t="n"/>
      <c r="E995" s="12" t="n"/>
      <c r="F995" s="13" t="n"/>
      <c r="G995" s="14" t="n"/>
      <c r="H995" s="15">
        <f>IF($F995="","",ROUND($F995*$G995,2))</f>
        <v/>
      </c>
      <c r="I995" s="14" t="n"/>
      <c r="J995" s="15">
        <f>IF($F995="","",ROUND($H995*IF($I995="",1,$I995),2))</f>
        <v/>
      </c>
      <c r="K995" s="14" t="n"/>
      <c r="L995" s="15">
        <f>IF($F995="","",ROUND(($F995+$H995-$J995)*IF($K995="",1,$K995),2))</f>
        <v/>
      </c>
      <c r="M995">
        <f>IF(OR($A995="",$F995=""),"",IF(YEAR($A995)=Inicio!$C$6,ROUNDUP(MONTH($A995)/3,0),"Otro año"))</f>
        <v/>
      </c>
      <c r="N995">
        <f>IF(OR($A995="",$F995=""),"",IF(YEAR($A995)=Inicio!$C$6,MONTH($A995),""))</f>
        <v/>
      </c>
    </row>
    <row r="996">
      <c r="A996" s="11" t="n"/>
      <c r="B996" s="12" t="n"/>
      <c r="C996" s="12" t="n"/>
      <c r="D996" s="12" t="n"/>
      <c r="E996" s="12" t="n"/>
      <c r="F996" s="13" t="n"/>
      <c r="G996" s="14" t="n"/>
      <c r="H996" s="15">
        <f>IF($F996="","",ROUND($F996*$G996,2))</f>
        <v/>
      </c>
      <c r="I996" s="14" t="n"/>
      <c r="J996" s="15">
        <f>IF($F996="","",ROUND($H996*IF($I996="",1,$I996),2))</f>
        <v/>
      </c>
      <c r="K996" s="14" t="n"/>
      <c r="L996" s="15">
        <f>IF($F996="","",ROUND(($F996+$H996-$J996)*IF($K996="",1,$K996),2))</f>
        <v/>
      </c>
      <c r="M996">
        <f>IF(OR($A996="",$F996=""),"",IF(YEAR($A996)=Inicio!$C$6,ROUNDUP(MONTH($A996)/3,0),"Otro año"))</f>
        <v/>
      </c>
      <c r="N996">
        <f>IF(OR($A996="",$F996=""),"",IF(YEAR($A996)=Inicio!$C$6,MONTH($A996),""))</f>
        <v/>
      </c>
    </row>
    <row r="997">
      <c r="A997" s="11" t="n"/>
      <c r="B997" s="12" t="n"/>
      <c r="C997" s="12" t="n"/>
      <c r="D997" s="12" t="n"/>
      <c r="E997" s="12" t="n"/>
      <c r="F997" s="13" t="n"/>
      <c r="G997" s="14" t="n"/>
      <c r="H997" s="15">
        <f>IF($F997="","",ROUND($F997*$G997,2))</f>
        <v/>
      </c>
      <c r="I997" s="14" t="n"/>
      <c r="J997" s="15">
        <f>IF($F997="","",ROUND($H997*IF($I997="",1,$I997),2))</f>
        <v/>
      </c>
      <c r="K997" s="14" t="n"/>
      <c r="L997" s="15">
        <f>IF($F997="","",ROUND(($F997+$H997-$J997)*IF($K997="",1,$K997),2))</f>
        <v/>
      </c>
      <c r="M997">
        <f>IF(OR($A997="",$F997=""),"",IF(YEAR($A997)=Inicio!$C$6,ROUNDUP(MONTH($A997)/3,0),"Otro año"))</f>
        <v/>
      </c>
      <c r="N997">
        <f>IF(OR($A997="",$F997=""),"",IF(YEAR($A997)=Inicio!$C$6,MONTH($A997),""))</f>
        <v/>
      </c>
    </row>
    <row r="998">
      <c r="A998" s="11" t="n"/>
      <c r="B998" s="12" t="n"/>
      <c r="C998" s="12" t="n"/>
      <c r="D998" s="12" t="n"/>
      <c r="E998" s="12" t="n"/>
      <c r="F998" s="13" t="n"/>
      <c r="G998" s="14" t="n"/>
      <c r="H998" s="15">
        <f>IF($F998="","",ROUND($F998*$G998,2))</f>
        <v/>
      </c>
      <c r="I998" s="14" t="n"/>
      <c r="J998" s="15">
        <f>IF($F998="","",ROUND($H998*IF($I998="",1,$I998),2))</f>
        <v/>
      </c>
      <c r="K998" s="14" t="n"/>
      <c r="L998" s="15">
        <f>IF($F998="","",ROUND(($F998+$H998-$J998)*IF($K998="",1,$K998),2))</f>
        <v/>
      </c>
      <c r="M998">
        <f>IF(OR($A998="",$F998=""),"",IF(YEAR($A998)=Inicio!$C$6,ROUNDUP(MONTH($A998)/3,0),"Otro año"))</f>
        <v/>
      </c>
      <c r="N998">
        <f>IF(OR($A998="",$F998=""),"",IF(YEAR($A998)=Inicio!$C$6,MONTH($A998),""))</f>
        <v/>
      </c>
    </row>
    <row r="999">
      <c r="A999" s="11" t="n"/>
      <c r="B999" s="12" t="n"/>
      <c r="C999" s="12" t="n"/>
      <c r="D999" s="12" t="n"/>
      <c r="E999" s="12" t="n"/>
      <c r="F999" s="13" t="n"/>
      <c r="G999" s="14" t="n"/>
      <c r="H999" s="15">
        <f>IF($F999="","",ROUND($F999*$G999,2))</f>
        <v/>
      </c>
      <c r="I999" s="14" t="n"/>
      <c r="J999" s="15">
        <f>IF($F999="","",ROUND($H999*IF($I999="",1,$I999),2))</f>
        <v/>
      </c>
      <c r="K999" s="14" t="n"/>
      <c r="L999" s="15">
        <f>IF($F999="","",ROUND(($F999+$H999-$J999)*IF($K999="",1,$K999),2))</f>
        <v/>
      </c>
      <c r="M999">
        <f>IF(OR($A999="",$F999=""),"",IF(YEAR($A999)=Inicio!$C$6,ROUNDUP(MONTH($A999)/3,0),"Otro año"))</f>
        <v/>
      </c>
      <c r="N999">
        <f>IF(OR($A999="",$F999=""),"",IF(YEAR($A999)=Inicio!$C$6,MONTH($A999),""))</f>
        <v/>
      </c>
    </row>
    <row r="1000">
      <c r="A1000" s="11" t="n"/>
      <c r="B1000" s="12" t="n"/>
      <c r="C1000" s="12" t="n"/>
      <c r="D1000" s="12" t="n"/>
      <c r="E1000" s="12" t="n"/>
      <c r="F1000" s="13" t="n"/>
      <c r="G1000" s="14" t="n"/>
      <c r="H1000" s="15">
        <f>IF($F1000="","",ROUND($F1000*$G1000,2))</f>
        <v/>
      </c>
      <c r="I1000" s="14" t="n"/>
      <c r="J1000" s="15">
        <f>IF($F1000="","",ROUND($H1000*IF($I1000="",1,$I1000),2))</f>
        <v/>
      </c>
      <c r="K1000" s="14" t="n"/>
      <c r="L1000" s="15">
        <f>IF($F1000="","",ROUND(($F1000+$H1000-$J1000)*IF($K1000="",1,$K1000),2))</f>
        <v/>
      </c>
      <c r="M1000">
        <f>IF(OR($A1000="",$F1000=""),"",IF(YEAR($A1000)=Inicio!$C$6,ROUNDUP(MONTH($A1000)/3,0),"Otro año"))</f>
        <v/>
      </c>
      <c r="N1000">
        <f>IF(OR($A1000="",$F1000=""),"",IF(YEAR($A1000)=Inicio!$C$6,MONTH($A1000),""))</f>
        <v/>
      </c>
    </row>
    <row r="1001">
      <c r="A1001" s="11" t="n"/>
      <c r="B1001" s="12" t="n"/>
      <c r="C1001" s="12" t="n"/>
      <c r="D1001" s="12" t="n"/>
      <c r="E1001" s="12" t="n"/>
      <c r="F1001" s="13" t="n"/>
      <c r="G1001" s="14" t="n"/>
      <c r="H1001" s="15">
        <f>IF($F1001="","",ROUND($F1001*$G1001,2))</f>
        <v/>
      </c>
      <c r="I1001" s="14" t="n"/>
      <c r="J1001" s="15">
        <f>IF($F1001="","",ROUND($H1001*IF($I1001="",1,$I1001),2))</f>
        <v/>
      </c>
      <c r="K1001" s="14" t="n"/>
      <c r="L1001" s="15">
        <f>IF($F1001="","",ROUND(($F1001+$H1001-$J1001)*IF($K1001="",1,$K1001),2))</f>
        <v/>
      </c>
      <c r="M1001">
        <f>IF(OR($A1001="",$F1001=""),"",IF(YEAR($A1001)=Inicio!$C$6,ROUNDUP(MONTH($A1001)/3,0),"Otro año"))</f>
        <v/>
      </c>
      <c r="N1001">
        <f>IF(OR($A1001="",$F1001=""),"",IF(YEAR($A1001)=Inicio!$C$6,MONTH($A1001),""))</f>
        <v/>
      </c>
    </row>
    <row r="1002">
      <c r="A1002" s="11" t="n"/>
      <c r="B1002" s="12" t="n"/>
      <c r="C1002" s="12" t="n"/>
      <c r="D1002" s="12" t="n"/>
      <c r="E1002" s="12" t="n"/>
      <c r="F1002" s="13" t="n"/>
      <c r="G1002" s="14" t="n"/>
      <c r="H1002" s="15">
        <f>IF($F1002="","",ROUND($F1002*$G1002,2))</f>
        <v/>
      </c>
      <c r="I1002" s="14" t="n"/>
      <c r="J1002" s="15">
        <f>IF($F1002="","",ROUND($H1002*IF($I1002="",1,$I1002),2))</f>
        <v/>
      </c>
      <c r="K1002" s="14" t="n"/>
      <c r="L1002" s="15">
        <f>IF($F1002="","",ROUND(($F1002+$H1002-$J1002)*IF($K1002="",1,$K1002),2))</f>
        <v/>
      </c>
      <c r="M1002">
        <f>IF(OR($A1002="",$F1002=""),"",IF(YEAR($A1002)=Inicio!$C$6,ROUNDUP(MONTH($A1002)/3,0),"Otro año"))</f>
        <v/>
      </c>
      <c r="N1002">
        <f>IF(OR($A1002="",$F1002=""),"",IF(YEAR($A1002)=Inicio!$C$6,MONTH($A1002),""))</f>
        <v/>
      </c>
    </row>
    <row r="1003">
      <c r="A1003" s="11" t="n"/>
      <c r="B1003" s="12" t="n"/>
      <c r="C1003" s="12" t="n"/>
      <c r="D1003" s="12" t="n"/>
      <c r="E1003" s="12" t="n"/>
      <c r="F1003" s="13" t="n"/>
      <c r="G1003" s="14" t="n"/>
      <c r="H1003" s="15">
        <f>IF($F1003="","",ROUND($F1003*$G1003,2))</f>
        <v/>
      </c>
      <c r="I1003" s="14" t="n"/>
      <c r="J1003" s="15">
        <f>IF($F1003="","",ROUND($H1003*IF($I1003="",1,$I1003),2))</f>
        <v/>
      </c>
      <c r="K1003" s="14" t="n"/>
      <c r="L1003" s="15">
        <f>IF($F1003="","",ROUND(($F1003+$H1003-$J1003)*IF($K1003="",1,$K1003),2))</f>
        <v/>
      </c>
      <c r="M1003">
        <f>IF(OR($A1003="",$F1003=""),"",IF(YEAR($A1003)=Inicio!$C$6,ROUNDUP(MONTH($A1003)/3,0),"Otro año"))</f>
        <v/>
      </c>
      <c r="N1003">
        <f>IF(OR($A1003="",$F1003=""),"",IF(YEAR($A1003)=Inicio!$C$6,MONTH($A1003),""))</f>
        <v/>
      </c>
    </row>
    <row r="1004">
      <c r="A1004" s="11" t="n"/>
      <c r="B1004" s="12" t="n"/>
      <c r="C1004" s="12" t="n"/>
      <c r="D1004" s="12" t="n"/>
      <c r="E1004" s="12" t="n"/>
      <c r="F1004" s="13" t="n"/>
      <c r="G1004" s="14" t="n"/>
      <c r="H1004" s="15">
        <f>IF($F1004="","",ROUND($F1004*$G1004,2))</f>
        <v/>
      </c>
      <c r="I1004" s="14" t="n"/>
      <c r="J1004" s="15">
        <f>IF($F1004="","",ROUND($H1004*IF($I1004="",1,$I1004),2))</f>
        <v/>
      </c>
      <c r="K1004" s="14" t="n"/>
      <c r="L1004" s="15">
        <f>IF($F1004="","",ROUND(($F1004+$H1004-$J1004)*IF($K1004="",1,$K1004),2))</f>
        <v/>
      </c>
      <c r="M1004">
        <f>IF(OR($A1004="",$F1004=""),"",IF(YEAR($A1004)=Inicio!$C$6,ROUNDUP(MONTH($A1004)/3,0),"Otro año"))</f>
        <v/>
      </c>
      <c r="N1004">
        <f>IF(OR($A1004="",$F1004=""),"",IF(YEAR($A1004)=Inicio!$C$6,MONTH($A1004),""))</f>
        <v/>
      </c>
    </row>
  </sheetData>
  <dataValidations count="2">
    <dataValidation sqref="E5:E1004" showDropDown="0" showInputMessage="0" showErrorMessage="0" allowBlank="1" type="list">
      <formula1>=$P$5:$P$18</formula1>
    </dataValidation>
    <dataValidation sqref="G5:G1004" showDropDown="0" showInputMessage="0" showErrorMessage="0" allowBlank="1" type="list">
      <formula1>=Inicio!$B$19:$B$22</formula1>
    </dataValidation>
  </dataValidations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tabColor rgb="002E6DA4"/>
    <outlinePr summaryBelow="1" summaryRight="1"/>
    <pageSetUpPr fitToPage="1"/>
  </sheetPr>
  <dimension ref="B2:H25"/>
  <sheetViews>
    <sheetView showGridLines="0" workbookViewId="0">
      <selection activeCell="A1" sqref="A1"/>
    </sheetView>
  </sheetViews>
  <sheetFormatPr baseColWidth="8" defaultRowHeight="15"/>
  <cols>
    <col width="2" customWidth="1" min="1" max="1"/>
    <col width="44" customWidth="1" min="2" max="2"/>
    <col width="16" customWidth="1" min="3" max="3"/>
    <col width="16" customWidth="1" min="4" max="4"/>
    <col width="16" customWidth="1" min="5" max="5"/>
    <col width="16" customWidth="1" min="6" max="6"/>
  </cols>
  <sheetData>
    <row r="2">
      <c r="B2" s="1" t="inlineStr">
        <is>
          <t>IVA trimestral (orientativo)</t>
        </is>
      </c>
    </row>
    <row r="3">
      <c r="B3" s="2" t="inlineStr">
        <is>
          <t>Resultado calculado a partir de Ingresos y Gastos. Compruébalo antes de presentar.</t>
        </is>
      </c>
    </row>
    <row r="5" ht="32" customHeight="1">
      <c r="B5" s="3" t="inlineStr">
        <is>
          <t>Concepto</t>
        </is>
      </c>
      <c r="C5" s="3" t="inlineStr">
        <is>
          <t>1T</t>
        </is>
      </c>
      <c r="D5" s="3" t="inlineStr">
        <is>
          <t>2T</t>
        </is>
      </c>
      <c r="E5" s="3" t="inlineStr">
        <is>
          <t>3T</t>
        </is>
      </c>
      <c r="F5" s="3" t="inlineStr">
        <is>
          <t>4T</t>
        </is>
      </c>
    </row>
    <row r="6">
      <c r="B6" s="4" t="inlineStr">
        <is>
          <t>Base imponible al 21%</t>
        </is>
      </c>
      <c r="C6" s="16">
        <f>SUMIFS(Ingresos!$F$5:$F$1004,Ingresos!$M$5:$M$1004,1,Ingresos!$G$5:$G$1004,0.21)</f>
        <v/>
      </c>
      <c r="D6" s="16">
        <f>SUMIFS(Ingresos!$F$5:$F$1004,Ingresos!$M$5:$M$1004,2,Ingresos!$G$5:$G$1004,0.21)</f>
        <v/>
      </c>
      <c r="E6" s="16">
        <f>SUMIFS(Ingresos!$F$5:$F$1004,Ingresos!$M$5:$M$1004,3,Ingresos!$G$5:$G$1004,0.21)</f>
        <v/>
      </c>
      <c r="F6" s="16">
        <f>SUMIFS(Ingresos!$F$5:$F$1004,Ingresos!$M$5:$M$1004,4,Ingresos!$G$5:$G$1004,0.21)</f>
        <v/>
      </c>
      <c r="H6" s="8" t="inlineStr">
        <is>
          <t>¿Quieres el 130, la cuota de autónomos, el calendario y el panel? Versión completa: próximamente.</t>
        </is>
      </c>
    </row>
    <row r="7">
      <c r="B7" s="4" t="inlineStr">
        <is>
          <t>Cuota IVA al 21%</t>
        </is>
      </c>
      <c r="C7" s="16">
        <f>SUMIFS(Ingresos!$H$5:$H$1004,Ingresos!$M$5:$M$1004,1,Ingresos!$G$5:$G$1004,0.21)</f>
        <v/>
      </c>
      <c r="D7" s="16">
        <f>SUMIFS(Ingresos!$H$5:$H$1004,Ingresos!$M$5:$M$1004,2,Ingresos!$G$5:$G$1004,0.21)</f>
        <v/>
      </c>
      <c r="E7" s="16">
        <f>SUMIFS(Ingresos!$H$5:$H$1004,Ingresos!$M$5:$M$1004,3,Ingresos!$G$5:$G$1004,0.21)</f>
        <v/>
      </c>
      <c r="F7" s="16">
        <f>SUMIFS(Ingresos!$H$5:$H$1004,Ingresos!$M$5:$M$1004,4,Ingresos!$G$5:$G$1004,0.21)</f>
        <v/>
      </c>
    </row>
    <row r="8">
      <c r="B8" s="4" t="inlineStr">
        <is>
          <t>Base imponible al 10%</t>
        </is>
      </c>
      <c r="C8" s="16">
        <f>SUMIFS(Ingresos!$F$5:$F$1004,Ingresos!$M$5:$M$1004,1,Ingresos!$G$5:$G$1004,0.1)</f>
        <v/>
      </c>
      <c r="D8" s="16">
        <f>SUMIFS(Ingresos!$F$5:$F$1004,Ingresos!$M$5:$M$1004,2,Ingresos!$G$5:$G$1004,0.1)</f>
        <v/>
      </c>
      <c r="E8" s="16">
        <f>SUMIFS(Ingresos!$F$5:$F$1004,Ingresos!$M$5:$M$1004,3,Ingresos!$G$5:$G$1004,0.1)</f>
        <v/>
      </c>
      <c r="F8" s="16">
        <f>SUMIFS(Ingresos!$F$5:$F$1004,Ingresos!$M$5:$M$1004,4,Ingresos!$G$5:$G$1004,0.1)</f>
        <v/>
      </c>
    </row>
    <row r="9">
      <c r="B9" s="4" t="inlineStr">
        <is>
          <t>Cuota IVA al 10%</t>
        </is>
      </c>
      <c r="C9" s="16">
        <f>SUMIFS(Ingresos!$H$5:$H$1004,Ingresos!$M$5:$M$1004,1,Ingresos!$G$5:$G$1004,0.1)</f>
        <v/>
      </c>
      <c r="D9" s="16">
        <f>SUMIFS(Ingresos!$H$5:$H$1004,Ingresos!$M$5:$M$1004,2,Ingresos!$G$5:$G$1004,0.1)</f>
        <v/>
      </c>
      <c r="E9" s="16">
        <f>SUMIFS(Ingresos!$H$5:$H$1004,Ingresos!$M$5:$M$1004,3,Ingresos!$G$5:$G$1004,0.1)</f>
        <v/>
      </c>
      <c r="F9" s="16">
        <f>SUMIFS(Ingresos!$H$5:$H$1004,Ingresos!$M$5:$M$1004,4,Ingresos!$G$5:$G$1004,0.1)</f>
        <v/>
      </c>
    </row>
    <row r="10">
      <c r="B10" s="4" t="inlineStr">
        <is>
          <t>Base imponible al 4%</t>
        </is>
      </c>
      <c r="C10" s="16">
        <f>SUMIFS(Ingresos!$F$5:$F$1004,Ingresos!$M$5:$M$1004,1,Ingresos!$G$5:$G$1004,0.04)</f>
        <v/>
      </c>
      <c r="D10" s="16">
        <f>SUMIFS(Ingresos!$F$5:$F$1004,Ingresos!$M$5:$M$1004,2,Ingresos!$G$5:$G$1004,0.04)</f>
        <v/>
      </c>
      <c r="E10" s="16">
        <f>SUMIFS(Ingresos!$F$5:$F$1004,Ingresos!$M$5:$M$1004,3,Ingresos!$G$5:$G$1004,0.04)</f>
        <v/>
      </c>
      <c r="F10" s="16">
        <f>SUMIFS(Ingresos!$F$5:$F$1004,Ingresos!$M$5:$M$1004,4,Ingresos!$G$5:$G$1004,0.04)</f>
        <v/>
      </c>
    </row>
    <row r="11">
      <c r="B11" s="4" t="inlineStr">
        <is>
          <t>Cuota IVA al 4%</t>
        </is>
      </c>
      <c r="C11" s="16">
        <f>SUMIFS(Ingresos!$H$5:$H$1004,Ingresos!$M$5:$M$1004,1,Ingresos!$G$5:$G$1004,0.04)</f>
        <v/>
      </c>
      <c r="D11" s="16">
        <f>SUMIFS(Ingresos!$H$5:$H$1004,Ingresos!$M$5:$M$1004,2,Ingresos!$G$5:$G$1004,0.04)</f>
        <v/>
      </c>
      <c r="E11" s="16">
        <f>SUMIFS(Ingresos!$H$5:$H$1004,Ingresos!$M$5:$M$1004,3,Ingresos!$G$5:$G$1004,0.04)</f>
        <v/>
      </c>
      <c r="F11" s="16">
        <f>SUMIFS(Ingresos!$H$5:$H$1004,Ingresos!$M$5:$M$1004,4,Ingresos!$G$5:$G$1004,0.04)</f>
        <v/>
      </c>
    </row>
    <row r="12">
      <c r="B12" s="4" t="inlineStr">
        <is>
          <t>Base exenta / 0%</t>
        </is>
      </c>
      <c r="C12" s="16">
        <f>SUMIFS(Ingresos!$F$5:$F$1004,Ingresos!$M$5:$M$1004,1,Ingresos!$G$5:$G$1004,0)</f>
        <v/>
      </c>
      <c r="D12" s="16">
        <f>SUMIFS(Ingresos!$F$5:$F$1004,Ingresos!$M$5:$M$1004,2,Ingresos!$G$5:$G$1004,0)</f>
        <v/>
      </c>
      <c r="E12" s="16">
        <f>SUMIFS(Ingresos!$F$5:$F$1004,Ingresos!$M$5:$M$1004,3,Ingresos!$G$5:$G$1004,0)</f>
        <v/>
      </c>
      <c r="F12" s="16">
        <f>SUMIFS(Ingresos!$F$5:$F$1004,Ingresos!$M$5:$M$1004,4,Ingresos!$G$5:$G$1004,0)</f>
        <v/>
      </c>
    </row>
    <row r="13">
      <c r="B13" s="17" t="inlineStr">
        <is>
          <t>Total IVA devengado</t>
        </is>
      </c>
      <c r="C13" s="18">
        <f>C7+C9+C11</f>
        <v/>
      </c>
      <c r="D13" s="18">
        <f>D7+D9+D11</f>
        <v/>
      </c>
      <c r="E13" s="18">
        <f>E7+E9+E11</f>
        <v/>
      </c>
      <c r="F13" s="18">
        <f>F7+F9+F11</f>
        <v/>
      </c>
    </row>
    <row r="14">
      <c r="B14" s="4" t="inlineStr">
        <is>
          <t>Base de gastos</t>
        </is>
      </c>
      <c r="C14" s="16">
        <f>SUMIFS(Gastos!$F$5:$F$1004,Gastos!$M$5:$M$1004,1)</f>
        <v/>
      </c>
      <c r="D14" s="16">
        <f>SUMIFS(Gastos!$F$5:$F$1004,Gastos!$M$5:$M$1004,2)</f>
        <v/>
      </c>
      <c r="E14" s="16">
        <f>SUMIFS(Gastos!$F$5:$F$1004,Gastos!$M$5:$M$1004,3)</f>
        <v/>
      </c>
      <c r="F14" s="16">
        <f>SUMIFS(Gastos!$F$5:$F$1004,Gastos!$M$5:$M$1004,4)</f>
        <v/>
      </c>
    </row>
    <row r="15">
      <c r="B15" s="4" t="inlineStr">
        <is>
          <t>IVA deducible</t>
        </is>
      </c>
      <c r="C15" s="16">
        <f>SUMIFS(Gastos!$J$5:$J$1004,Gastos!$M$5:$M$1004,1)</f>
        <v/>
      </c>
      <c r="D15" s="16">
        <f>SUMIFS(Gastos!$J$5:$J$1004,Gastos!$M$5:$M$1004,2)</f>
        <v/>
      </c>
      <c r="E15" s="16">
        <f>SUMIFS(Gastos!$J$5:$J$1004,Gastos!$M$5:$M$1004,3)</f>
        <v/>
      </c>
      <c r="F15" s="16">
        <f>SUMIFS(Gastos!$J$5:$J$1004,Gastos!$M$5:$M$1004,4)</f>
        <v/>
      </c>
    </row>
    <row r="16">
      <c r="B16" s="4" t="inlineStr">
        <is>
          <t>Diferencia (devengado − deducible)</t>
        </is>
      </c>
      <c r="C16" s="16">
        <f>C13-C15</f>
        <v/>
      </c>
      <c r="D16" s="16">
        <f>D13-D15</f>
        <v/>
      </c>
      <c r="E16" s="16">
        <f>E13-E15</f>
        <v/>
      </c>
      <c r="F16" s="16">
        <f>F13-F15</f>
        <v/>
      </c>
    </row>
    <row r="17">
      <c r="B17" s="4" t="inlineStr">
        <is>
          <t>Cuotas a compensar de periodos anteriores</t>
        </is>
      </c>
      <c r="C17" s="16">
        <f>Inicio!$C$7</f>
        <v/>
      </c>
      <c r="D17" s="16">
        <f>C19</f>
        <v/>
      </c>
      <c r="E17" s="16">
        <f>D19</f>
        <v/>
      </c>
      <c r="F17" s="16">
        <f>E19</f>
        <v/>
      </c>
    </row>
    <row r="18">
      <c r="B18" s="17" t="inlineStr">
        <is>
          <t>Resultado de la liquidación</t>
        </is>
      </c>
      <c r="C18" s="18">
        <f>C16-C17</f>
        <v/>
      </c>
      <c r="D18" s="18">
        <f>D16-D17</f>
        <v/>
      </c>
      <c r="E18" s="18">
        <f>E16-E17</f>
        <v/>
      </c>
      <c r="F18" s="18">
        <f>F16-F17</f>
        <v/>
      </c>
    </row>
    <row r="19">
      <c r="B19" s="4" t="inlineStr">
        <is>
          <t>A compensar en el siguiente periodo</t>
        </is>
      </c>
      <c r="C19" s="16">
        <f>MAX(0,-C18)</f>
        <v/>
      </c>
      <c r="D19" s="16">
        <f>MAX(0,-D18)</f>
        <v/>
      </c>
      <c r="E19" s="16">
        <f>MAX(0,-E18)</f>
        <v/>
      </c>
      <c r="F19" s="16">
        <f>MAX(0,-F18)</f>
        <v/>
      </c>
    </row>
    <row r="20">
      <c r="B20" s="17" t="inlineStr">
        <is>
          <t>IVA A INGRESAR</t>
        </is>
      </c>
      <c r="C20" s="18">
        <f>MAX(0,C18)</f>
        <v/>
      </c>
      <c r="D20" s="18">
        <f>MAX(0,D18)</f>
        <v/>
      </c>
      <c r="E20" s="18">
        <f>MAX(0,E18)</f>
        <v/>
      </c>
      <c r="F20" s="18">
        <f>MAX(0,F18)</f>
        <v/>
      </c>
    </row>
    <row r="21">
      <c r="B21" s="2" t="inlineStr">
        <is>
          <t>En el 4T, un saldo a compensar puede pedirse a devolver o compensarse el año siguiente.</t>
        </is>
      </c>
    </row>
    <row r="23">
      <c r="B23" s="8" t="inlineStr">
        <is>
          <t>Plazo de presentación</t>
        </is>
      </c>
      <c r="C23" s="19">
        <f>DATE(Inicio!$C$6,4,20)</f>
        <v/>
      </c>
      <c r="D23" s="19">
        <f>DATE(Inicio!$C$6,7,20)</f>
        <v/>
      </c>
      <c r="E23" s="19">
        <f>DATE(Inicio!$C$6,10,20)</f>
        <v/>
      </c>
      <c r="F23" s="19">
        <f>DATE(Inicio!$C$6+1,1,30)</f>
        <v/>
      </c>
    </row>
    <row r="24">
      <c r="B24" s="8" t="inlineStr">
        <is>
          <t>Estado (semáforo)</t>
        </is>
      </c>
      <c r="C24" s="20">
        <f>IF(TODAY()&gt;C23,"Vencido",IF(C23-TODAY()&lt;=15,"Próximo","En plazo"))</f>
        <v/>
      </c>
      <c r="D24" s="20">
        <f>IF(TODAY()&gt;D23,"Vencido",IF(D23-TODAY()&lt;=15,"Próximo","En plazo"))</f>
        <v/>
      </c>
      <c r="E24" s="20">
        <f>IF(TODAY()&gt;E23,"Vencido",IF(E23-TODAY()&lt;=15,"Próximo","En plazo"))</f>
        <v/>
      </c>
      <c r="F24" s="20">
        <f>IF(TODAY()&gt;F23,"Vencido",IF(F23-TODAY()&lt;=15,"Próximo","En plazo"))</f>
        <v/>
      </c>
    </row>
    <row r="25">
      <c r="B25" s="2" t="inlineStr">
        <is>
          <t>Plazos habituales: 1-20 de abril, julio y octubre; 1-30 de enero para el 4T. Si el último día es inhábil se traslada (comprobalo en el calendario de la AEAT).</t>
        </is>
      </c>
    </row>
  </sheetData>
  <conditionalFormatting sqref="C24:F24">
    <cfRule type="cellIs" priority="1" operator="equal" dxfId="0">
      <formula>"Vencido"</formula>
    </cfRule>
    <cfRule type="cellIs" priority="2" operator="equal" dxfId="1">
      <formula>"Próximo"</formula>
    </cfRule>
    <cfRule type="cellIs" priority="3" operator="equal" dxfId="2">
      <formula>"En plazo"</formula>
    </cfRule>
  </conditionalFormatting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2026-10-29T01:13:49Z</dcterms:created>
  <dcterms:modified xmlns:dcterms="http://purl.org/dc/terms/" xmlns:xsi="http://www.w3.org/2001/XMLSchema-instance" xsi:type="dcterms:W3CDTF">2026-10-29T01:13:49Z</dcterms:modified>
</cp:coreProperties>
</file>